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Příjmy, financování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<sst xmlns="http://schemas.openxmlformats.org/spreadsheetml/2006/main" count="97" uniqueCount="74">
  <si>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Kapitola</t>
  </si>
  <si>
    <t>Celkem</t>
  </si>
  <si>
    <t>Financování</t>
  </si>
  <si>
    <t>Fond národního domu</t>
  </si>
  <si>
    <t>Fond městských lázní</t>
  </si>
  <si>
    <t>Fond reinvestic nájemného</t>
  </si>
  <si>
    <t>Fin. celkem</t>
  </si>
  <si>
    <t>Celkem příjmy</t>
  </si>
  <si>
    <t>Poznámky:</t>
  </si>
  <si>
    <t>Kapitoly</t>
  </si>
  <si>
    <t>Kancelář starosty</t>
  </si>
  <si>
    <t>Doprava</t>
  </si>
  <si>
    <t>Správa majetku města</t>
  </si>
  <si>
    <t>Městská policie</t>
  </si>
  <si>
    <t>Stavební úřad</t>
  </si>
  <si>
    <t>Školství a kultura</t>
  </si>
  <si>
    <t>Koncepce a rozvoj</t>
  </si>
  <si>
    <t>Sociální věci</t>
  </si>
  <si>
    <t>Sociální fond</t>
  </si>
  <si>
    <t>Komunální služby</t>
  </si>
  <si>
    <t>Životní prostředí</t>
  </si>
  <si>
    <t>Správa bytů a nebytových prostor</t>
  </si>
  <si>
    <t>Právní a personální</t>
  </si>
  <si>
    <t>Občanské záležitosti</t>
  </si>
  <si>
    <t>Interní audit a kontrola</t>
  </si>
  <si>
    <t>Obecní živnostenský úřad</t>
  </si>
  <si>
    <t>Sociální fond - příděl z rozpočtu</t>
  </si>
  <si>
    <t>Sociální fond - užití ve výdajích</t>
  </si>
  <si>
    <t>Fond městských hřbitovů</t>
  </si>
  <si>
    <t>Index 2</t>
  </si>
  <si>
    <t>Index 1</t>
  </si>
  <si>
    <t>Krizové řízení</t>
  </si>
  <si>
    <t xml:space="preserve">Finanční </t>
  </si>
  <si>
    <t>Fond strategického rozvoje</t>
  </si>
  <si>
    <t>Půjčka ze SFŽP (kanal.Vrahovice-Čechůvky)</t>
  </si>
  <si>
    <t>Fond rozvoje bydlení - splátky půjček</t>
  </si>
  <si>
    <t>Fond rozvoje bydlení - poskytnutí půjček</t>
  </si>
  <si>
    <t>Příjmy roku 2005/2006/2007 v tis. Kč</t>
  </si>
  <si>
    <t>SK 2005</t>
  </si>
  <si>
    <t>UR 30/6 06</t>
  </si>
  <si>
    <t>NR 2007-V.I</t>
  </si>
  <si>
    <t>NR 2007</t>
  </si>
  <si>
    <t>Účelové dotace (2005)</t>
  </si>
  <si>
    <t>Účelové dotace  (2005,2006)</t>
  </si>
  <si>
    <t>Dotace OlK (2006)</t>
  </si>
  <si>
    <t>Účelové dotace (2005,2006)</t>
  </si>
  <si>
    <t>Kapitola zřízená k 1.1.2007</t>
  </si>
  <si>
    <t>Odvody PO (2005,2006)</t>
  </si>
  <si>
    <t>Splátka půjčky-Nemocnice PV (2005,2006)</t>
  </si>
  <si>
    <t>Účelové dotace (2005, 2006)</t>
  </si>
  <si>
    <t>Kapitola k 1.1.2007 zrušena</t>
  </si>
  <si>
    <t>Rezervy města (v roce 2005 fin. celkem)</t>
  </si>
  <si>
    <t>Fond zeleně</t>
  </si>
  <si>
    <t>Splát. půj. ze SFŽP (kanal.Vrahovice-Čechůvky)</t>
  </si>
  <si>
    <t>SK2005</t>
  </si>
  <si>
    <t>skutečnost roku 2005</t>
  </si>
  <si>
    <t>upravený rozpočet roku 2006 k 30.6.2006</t>
  </si>
  <si>
    <t>návrh rozpočtu roku 2007</t>
  </si>
  <si>
    <t>Rozvoj a investice</t>
  </si>
  <si>
    <t>Informační technologie</t>
  </si>
  <si>
    <t>dosažený index NR2007:UR 30/6 06</t>
  </si>
  <si>
    <t>dosažený index NR2007-V.I:UR 30/6 06</t>
  </si>
  <si>
    <t>Sociální fond - převod zůstatku</t>
  </si>
  <si>
    <t>Správa a zabezpečení</t>
  </si>
  <si>
    <t>Seminář, KO</t>
  </si>
  <si>
    <t>změny na základě semináře k daňové a dotační problem.; návrh úpravy MP za komunální odpad</t>
  </si>
  <si>
    <t>Fond městských lázní - užití</t>
  </si>
  <si>
    <t>Fond strategického rozvoje - užití</t>
  </si>
  <si>
    <t>RMP, Sem. ZMP</t>
  </si>
  <si>
    <t>Sem. daně, KO</t>
  </si>
  <si>
    <t>změny na zákl. dop. RMP a sem. ZMP)</t>
  </si>
  <si>
    <t>návrh rozpočtu roku 2007 - verze I</t>
  </si>
  <si>
    <t>Poznámka k NR 2007-V.I</t>
  </si>
  <si>
    <t>Fond městských hřbitovů - užití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</si>
</sst>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Times New Roman CE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b/>
      <u val="single"/>
      <sz val="7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u val="single"/>
      <sz val="7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6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2"/>
      <name val="Times New Roman"/>
      <family val="1"/>
    </font>
    <font>
      <b/>
      <u val="single"/>
      <sz val="12"/>
      <name val="Times New Roman CE"/>
      <family val="1"/>
    </font>
    <font>
      <sz val="5.5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center"/>
    </xf>
    <xf numFmtId="0" fontId="9" fillId="0" borderId="1" xfId="0" applyFont="1" applyBorder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11.00390625" style="15" customWidth="1"/>
    <col min="2" max="2" width="12.00390625" style="0" customWidth="1"/>
    <col min="3" max="3" width="11.625" style="0" customWidth="1"/>
    <col min="4" max="4" width="11.125" style="0" customWidth="1"/>
    <col min="5" max="5" width="7.50390625" style="0" customWidth="1"/>
    <col min="6" max="6" width="10.125" style="0" customWidth="1"/>
    <col min="7" max="7" width="11.125" style="0" customWidth="1"/>
    <col min="8" max="8" width="12.625" style="17" customWidth="1"/>
    <col min="9" max="9" width="7.50390625" style="0" customWidth="1"/>
    <col min="10" max="10" width="23.125" style="3" customWidth="1"/>
  </cols>
  <sheetData>
    <row r="1" s="26" customFormat="1" ht="15.75">
      <c r="A1" s="25" t="s">
        <v>37</v>
      </c>
    </row>
    <row r="3" spans="1:10" s="1" customFormat="1" ht="11.25">
      <c r="A3" s="18" t="s">
        <v>0</v>
      </c>
      <c r="B3" s="18" t="s">
        <v>38</v>
      </c>
      <c r="C3" s="18" t="s">
        <v>39</v>
      </c>
      <c r="D3" s="18" t="s">
        <v>40</v>
      </c>
      <c r="E3" s="18" t="s">
        <v>30</v>
      </c>
      <c r="F3" s="18" t="s">
        <v>69</v>
      </c>
      <c r="G3" s="18" t="s">
        <v>68</v>
      </c>
      <c r="H3" s="18" t="s">
        <v>41</v>
      </c>
      <c r="I3" s="18" t="s">
        <v>29</v>
      </c>
      <c r="J3" s="18" t="s">
        <v>72</v>
      </c>
    </row>
    <row r="4" spans="1:10" s="12" customFormat="1" ht="12">
      <c r="A4" s="27">
        <v>10</v>
      </c>
      <c r="B4" s="28">
        <v>1270.05</v>
      </c>
      <c r="C4" s="28">
        <v>720</v>
      </c>
      <c r="D4" s="29">
        <v>720</v>
      </c>
      <c r="E4" s="19">
        <f aca="true" t="shared" si="0" ref="E4:E25">D4/C4</f>
        <v>1</v>
      </c>
      <c r="F4" s="21">
        <v>0</v>
      </c>
      <c r="G4" s="21">
        <v>0</v>
      </c>
      <c r="H4" s="20">
        <f>SUM(D4,F4,G4)</f>
        <v>720</v>
      </c>
      <c r="I4" s="19">
        <f aca="true" t="shared" si="1" ref="I4:I9">H4/C4</f>
        <v>1</v>
      </c>
      <c r="J4" s="38" t="s">
        <v>42</v>
      </c>
    </row>
    <row r="5" spans="1:10" s="12" customFormat="1" ht="12">
      <c r="A5" s="27">
        <v>11</v>
      </c>
      <c r="B5" s="28">
        <v>1903.96</v>
      </c>
      <c r="C5" s="28">
        <v>3503.47</v>
      </c>
      <c r="D5" s="29">
        <v>44</v>
      </c>
      <c r="E5" s="19">
        <f t="shared" si="0"/>
        <v>0.012558977242562375</v>
      </c>
      <c r="F5" s="21">
        <v>0</v>
      </c>
      <c r="G5" s="21">
        <v>0</v>
      </c>
      <c r="H5" s="20">
        <f aca="true" t="shared" si="2" ref="H5:H24">SUM(D5,F5,G5)</f>
        <v>44</v>
      </c>
      <c r="I5" s="19">
        <f t="shared" si="1"/>
        <v>0.012558977242562375</v>
      </c>
      <c r="J5" s="38" t="s">
        <v>43</v>
      </c>
    </row>
    <row r="6" spans="1:10" s="12" customFormat="1" ht="12">
      <c r="A6" s="27">
        <v>12</v>
      </c>
      <c r="B6" s="28">
        <v>0</v>
      </c>
      <c r="C6" s="28">
        <v>162</v>
      </c>
      <c r="D6" s="29">
        <v>0</v>
      </c>
      <c r="E6" s="19">
        <f t="shared" si="0"/>
        <v>0</v>
      </c>
      <c r="F6" s="21">
        <v>0</v>
      </c>
      <c r="G6" s="21">
        <v>0</v>
      </c>
      <c r="H6" s="20">
        <f t="shared" si="2"/>
        <v>0</v>
      </c>
      <c r="I6" s="19">
        <f t="shared" si="1"/>
        <v>0</v>
      </c>
      <c r="J6" s="38" t="s">
        <v>44</v>
      </c>
    </row>
    <row r="7" spans="1:10" s="12" customFormat="1" ht="12">
      <c r="A7" s="27">
        <v>13</v>
      </c>
      <c r="B7" s="28">
        <v>2243.74</v>
      </c>
      <c r="C7" s="28">
        <v>1362</v>
      </c>
      <c r="D7" s="29">
        <v>1322</v>
      </c>
      <c r="E7" s="19">
        <f t="shared" si="0"/>
        <v>0.9706314243759178</v>
      </c>
      <c r="F7" s="21">
        <v>0</v>
      </c>
      <c r="G7" s="21">
        <v>0</v>
      </c>
      <c r="H7" s="20">
        <f t="shared" si="2"/>
        <v>1322</v>
      </c>
      <c r="I7" s="19">
        <f t="shared" si="1"/>
        <v>0.9706314243759178</v>
      </c>
      <c r="J7" s="38" t="s">
        <v>45</v>
      </c>
    </row>
    <row r="8" spans="1:10" s="12" customFormat="1" ht="12">
      <c r="A8" s="27">
        <v>14</v>
      </c>
      <c r="B8" s="28">
        <v>0</v>
      </c>
      <c r="C8" s="28">
        <v>0</v>
      </c>
      <c r="D8" s="29">
        <v>0</v>
      </c>
      <c r="E8" s="19" t="e">
        <f t="shared" si="0"/>
        <v>#DIV/0!</v>
      </c>
      <c r="F8" s="21">
        <v>0</v>
      </c>
      <c r="G8" s="21">
        <v>0</v>
      </c>
      <c r="H8" s="20">
        <f t="shared" si="2"/>
        <v>0</v>
      </c>
      <c r="I8" s="19" t="e">
        <f t="shared" si="1"/>
        <v>#DIV/0!</v>
      </c>
      <c r="J8" s="38"/>
    </row>
    <row r="9" spans="1:10" s="12" customFormat="1" ht="12">
      <c r="A9" s="27">
        <v>15</v>
      </c>
      <c r="B9" s="28">
        <v>0</v>
      </c>
      <c r="C9" s="28">
        <v>0</v>
      </c>
      <c r="D9" s="29">
        <v>0</v>
      </c>
      <c r="E9" s="19" t="e">
        <f t="shared" si="0"/>
        <v>#DIV/0!</v>
      </c>
      <c r="F9" s="21">
        <v>0</v>
      </c>
      <c r="G9" s="21">
        <v>0</v>
      </c>
      <c r="H9" s="20">
        <f t="shared" si="2"/>
        <v>0</v>
      </c>
      <c r="I9" s="19" t="e">
        <f t="shared" si="1"/>
        <v>#DIV/0!</v>
      </c>
      <c r="J9" s="38" t="s">
        <v>46</v>
      </c>
    </row>
    <row r="10" spans="1:10" s="12" customFormat="1" ht="12">
      <c r="A10" s="27">
        <v>16</v>
      </c>
      <c r="B10" s="28">
        <v>0</v>
      </c>
      <c r="C10" s="28">
        <v>0</v>
      </c>
      <c r="D10" s="29">
        <v>0</v>
      </c>
      <c r="E10" s="19" t="e">
        <f t="shared" si="0"/>
        <v>#DIV/0!</v>
      </c>
      <c r="F10" s="21">
        <v>0</v>
      </c>
      <c r="G10" s="21">
        <v>0</v>
      </c>
      <c r="H10" s="20">
        <f t="shared" si="2"/>
        <v>0</v>
      </c>
      <c r="I10" s="19" t="e">
        <f aca="true" t="shared" si="3" ref="I10:I25">H10/C10</f>
        <v>#DIV/0!</v>
      </c>
      <c r="J10" s="38"/>
    </row>
    <row r="11" spans="1:10" s="12" customFormat="1" ht="12">
      <c r="A11" s="27">
        <v>17</v>
      </c>
      <c r="B11" s="28">
        <v>0</v>
      </c>
      <c r="C11" s="28">
        <v>0</v>
      </c>
      <c r="D11" s="29">
        <v>0</v>
      </c>
      <c r="E11" s="19" t="e">
        <f t="shared" si="0"/>
        <v>#DIV/0!</v>
      </c>
      <c r="F11" s="21">
        <v>0</v>
      </c>
      <c r="G11" s="21">
        <v>0</v>
      </c>
      <c r="H11" s="20">
        <f t="shared" si="2"/>
        <v>0</v>
      </c>
      <c r="I11" s="19" t="e">
        <f t="shared" si="3"/>
        <v>#DIV/0!</v>
      </c>
      <c r="J11" s="38"/>
    </row>
    <row r="12" spans="1:10" s="12" customFormat="1" ht="12">
      <c r="A12" s="30">
        <v>20</v>
      </c>
      <c r="B12" s="31">
        <v>6304.74</v>
      </c>
      <c r="C12" s="31">
        <v>5120.5</v>
      </c>
      <c r="D12" s="32">
        <v>1400</v>
      </c>
      <c r="E12" s="19">
        <f t="shared" si="0"/>
        <v>0.2734107997265892</v>
      </c>
      <c r="F12" s="21">
        <v>0</v>
      </c>
      <c r="G12" s="21">
        <v>0</v>
      </c>
      <c r="H12" s="20">
        <f t="shared" si="2"/>
        <v>1400</v>
      </c>
      <c r="I12" s="19">
        <f t="shared" si="3"/>
        <v>0.2734107997265892</v>
      </c>
      <c r="J12" s="39" t="s">
        <v>47</v>
      </c>
    </row>
    <row r="13" spans="1:10" s="12" customFormat="1" ht="12">
      <c r="A13" s="27">
        <v>21</v>
      </c>
      <c r="B13" s="28">
        <v>2618.8</v>
      </c>
      <c r="C13" s="28">
        <v>1898</v>
      </c>
      <c r="D13" s="29">
        <v>23</v>
      </c>
      <c r="E13" s="19">
        <f t="shared" si="0"/>
        <v>0.012118018967334035</v>
      </c>
      <c r="F13" s="21">
        <v>0</v>
      </c>
      <c r="G13" s="21">
        <v>0</v>
      </c>
      <c r="H13" s="20">
        <f t="shared" si="2"/>
        <v>23</v>
      </c>
      <c r="I13" s="19">
        <f t="shared" si="3"/>
        <v>0.012118018967334035</v>
      </c>
      <c r="J13" s="38" t="s">
        <v>48</v>
      </c>
    </row>
    <row r="14" spans="1:10" s="12" customFormat="1" ht="12">
      <c r="A14" s="27">
        <v>30</v>
      </c>
      <c r="B14" s="28">
        <v>0</v>
      </c>
      <c r="C14" s="28">
        <v>0</v>
      </c>
      <c r="D14" s="29">
        <v>0</v>
      </c>
      <c r="E14" s="19" t="e">
        <f t="shared" si="0"/>
        <v>#DIV/0!</v>
      </c>
      <c r="F14" s="21">
        <v>0</v>
      </c>
      <c r="G14" s="21">
        <v>0</v>
      </c>
      <c r="H14" s="20">
        <f t="shared" si="2"/>
        <v>0</v>
      </c>
      <c r="I14" s="19" t="e">
        <f t="shared" si="3"/>
        <v>#DIV/0!</v>
      </c>
      <c r="J14" s="38"/>
    </row>
    <row r="15" spans="1:10" s="12" customFormat="1" ht="12">
      <c r="A15" s="27">
        <v>40</v>
      </c>
      <c r="B15" s="28">
        <v>659.03</v>
      </c>
      <c r="C15" s="28">
        <v>318.86</v>
      </c>
      <c r="D15" s="29">
        <v>210</v>
      </c>
      <c r="E15" s="19">
        <f t="shared" si="0"/>
        <v>0.6585962491375525</v>
      </c>
      <c r="F15" s="21">
        <v>0</v>
      </c>
      <c r="G15" s="21">
        <v>0</v>
      </c>
      <c r="H15" s="20">
        <f t="shared" si="2"/>
        <v>210</v>
      </c>
      <c r="I15" s="19">
        <f t="shared" si="3"/>
        <v>0.6585962491375525</v>
      </c>
      <c r="J15" s="38" t="s">
        <v>45</v>
      </c>
    </row>
    <row r="16" spans="1:10" s="12" customFormat="1" ht="12">
      <c r="A16" s="27">
        <v>41</v>
      </c>
      <c r="B16" s="28">
        <v>10425.58</v>
      </c>
      <c r="C16" s="28">
        <v>9610</v>
      </c>
      <c r="D16" s="29">
        <v>12510</v>
      </c>
      <c r="E16" s="19">
        <f t="shared" si="0"/>
        <v>1.3017689906347554</v>
      </c>
      <c r="F16" s="21">
        <v>0</v>
      </c>
      <c r="G16" s="21">
        <v>0</v>
      </c>
      <c r="H16" s="20">
        <f t="shared" si="2"/>
        <v>12510</v>
      </c>
      <c r="I16" s="19">
        <f t="shared" si="3"/>
        <v>1.3017689906347554</v>
      </c>
      <c r="J16" s="38"/>
    </row>
    <row r="17" spans="1:10" s="12" customFormat="1" ht="12">
      <c r="A17" s="27">
        <v>50</v>
      </c>
      <c r="B17" s="28">
        <v>97800.79</v>
      </c>
      <c r="C17" s="28">
        <v>15775.39</v>
      </c>
      <c r="D17" s="29">
        <v>19848.2</v>
      </c>
      <c r="E17" s="19">
        <f t="shared" si="0"/>
        <v>1.2581749167532468</v>
      </c>
      <c r="F17" s="21">
        <v>0</v>
      </c>
      <c r="G17" s="21">
        <v>500</v>
      </c>
      <c r="H17" s="20">
        <f t="shared" si="2"/>
        <v>20348.2</v>
      </c>
      <c r="I17" s="19">
        <f t="shared" si="3"/>
        <v>1.2898698542476605</v>
      </c>
      <c r="J17" s="38"/>
    </row>
    <row r="18" spans="1:10" s="12" customFormat="1" ht="12">
      <c r="A18" s="27">
        <v>60</v>
      </c>
      <c r="B18" s="28">
        <v>34667.23</v>
      </c>
      <c r="C18" s="28">
        <v>14101</v>
      </c>
      <c r="D18" s="29">
        <v>10</v>
      </c>
      <c r="E18" s="19">
        <f t="shared" si="0"/>
        <v>0.0007091695624423799</v>
      </c>
      <c r="F18" s="21">
        <v>0</v>
      </c>
      <c r="G18" s="21">
        <v>0</v>
      </c>
      <c r="H18" s="20">
        <f t="shared" si="2"/>
        <v>10</v>
      </c>
      <c r="I18" s="19">
        <f t="shared" si="3"/>
        <v>0.0007091695624423799</v>
      </c>
      <c r="J18" s="38" t="s">
        <v>49</v>
      </c>
    </row>
    <row r="19" spans="1:10" s="12" customFormat="1" ht="12">
      <c r="A19" s="27">
        <v>61</v>
      </c>
      <c r="B19" s="28">
        <v>0</v>
      </c>
      <c r="C19" s="28">
        <v>0</v>
      </c>
      <c r="D19" s="29">
        <v>0</v>
      </c>
      <c r="E19" s="19" t="e">
        <f t="shared" si="0"/>
        <v>#DIV/0!</v>
      </c>
      <c r="F19" s="21">
        <v>0</v>
      </c>
      <c r="G19" s="21">
        <v>0</v>
      </c>
      <c r="H19" s="20">
        <f t="shared" si="2"/>
        <v>0</v>
      </c>
      <c r="I19" s="19" t="e">
        <f t="shared" si="3"/>
        <v>#DIV/0!</v>
      </c>
      <c r="J19" s="38"/>
    </row>
    <row r="20" spans="1:10" s="12" customFormat="1" ht="12">
      <c r="A20" s="27">
        <v>62</v>
      </c>
      <c r="B20" s="28">
        <v>0</v>
      </c>
      <c r="C20" s="28">
        <v>0</v>
      </c>
      <c r="D20" s="29">
        <v>0</v>
      </c>
      <c r="E20" s="19" t="e">
        <f t="shared" si="0"/>
        <v>#DIV/0!</v>
      </c>
      <c r="F20" s="21">
        <v>0</v>
      </c>
      <c r="G20" s="21">
        <v>0</v>
      </c>
      <c r="H20" s="20">
        <f t="shared" si="2"/>
        <v>0</v>
      </c>
      <c r="I20" s="19" t="e">
        <f t="shared" si="3"/>
        <v>#DIV/0!</v>
      </c>
      <c r="J20" s="38" t="s">
        <v>50</v>
      </c>
    </row>
    <row r="21" spans="1:10" s="12" customFormat="1" ht="12">
      <c r="A21" s="27">
        <v>70</v>
      </c>
      <c r="B21" s="28">
        <v>751202.3</v>
      </c>
      <c r="C21" s="28">
        <v>753941.36</v>
      </c>
      <c r="D21" s="29">
        <v>779788.47</v>
      </c>
      <c r="E21" s="19">
        <f t="shared" si="0"/>
        <v>1.0342826529638856</v>
      </c>
      <c r="F21" s="21">
        <v>10896.32</v>
      </c>
      <c r="G21" s="21">
        <v>0</v>
      </c>
      <c r="H21" s="20">
        <f t="shared" si="2"/>
        <v>790684.7899999999</v>
      </c>
      <c r="I21" s="19">
        <f t="shared" si="3"/>
        <v>1.0487351297453689</v>
      </c>
      <c r="J21" s="38"/>
    </row>
    <row r="22" spans="1:10" s="12" customFormat="1" ht="12">
      <c r="A22" s="27">
        <v>71</v>
      </c>
      <c r="B22" s="28">
        <v>251.11</v>
      </c>
      <c r="C22" s="28">
        <v>208</v>
      </c>
      <c r="D22" s="29">
        <v>235.4</v>
      </c>
      <c r="E22" s="19">
        <f t="shared" si="0"/>
        <v>1.1317307692307692</v>
      </c>
      <c r="F22" s="21">
        <v>0</v>
      </c>
      <c r="G22" s="21">
        <v>0</v>
      </c>
      <c r="H22" s="20">
        <f t="shared" si="2"/>
        <v>235.4</v>
      </c>
      <c r="I22" s="19">
        <f t="shared" si="3"/>
        <v>1.1317307692307692</v>
      </c>
      <c r="J22" s="38"/>
    </row>
    <row r="23" spans="1:10" s="12" customFormat="1" ht="12">
      <c r="A23" s="27">
        <v>90</v>
      </c>
      <c r="B23" s="28">
        <v>3705.14</v>
      </c>
      <c r="C23" s="28">
        <v>3460</v>
      </c>
      <c r="D23" s="29">
        <v>3560</v>
      </c>
      <c r="E23" s="19">
        <f t="shared" si="0"/>
        <v>1.0289017341040463</v>
      </c>
      <c r="F23" s="21">
        <v>0</v>
      </c>
      <c r="G23" s="21">
        <v>0</v>
      </c>
      <c r="H23" s="20">
        <f t="shared" si="2"/>
        <v>3560</v>
      </c>
      <c r="I23" s="19">
        <f t="shared" si="3"/>
        <v>1.0289017341040463</v>
      </c>
      <c r="J23" s="38"/>
    </row>
    <row r="24" spans="1:10" s="12" customFormat="1" ht="12">
      <c r="A24" s="27">
        <v>91</v>
      </c>
      <c r="B24" s="28">
        <v>58236.53</v>
      </c>
      <c r="C24" s="28">
        <v>64390</v>
      </c>
      <c r="D24" s="29">
        <v>65750</v>
      </c>
      <c r="E24" s="19">
        <f t="shared" si="0"/>
        <v>1.0211212921261066</v>
      </c>
      <c r="F24" s="21">
        <v>0</v>
      </c>
      <c r="G24" s="21">
        <v>0</v>
      </c>
      <c r="H24" s="20">
        <f t="shared" si="2"/>
        <v>65750</v>
      </c>
      <c r="I24" s="19">
        <f t="shared" si="3"/>
        <v>1.0211212921261066</v>
      </c>
      <c r="J24" s="38"/>
    </row>
    <row r="25" spans="1:10" s="36" customFormat="1" ht="12">
      <c r="A25" s="33" t="s">
        <v>7</v>
      </c>
      <c r="B25" s="34">
        <f>SUM(B4:B24)</f>
        <v>971289.0000000001</v>
      </c>
      <c r="C25" s="34">
        <f>SUM(C4:C24)</f>
        <v>874570.58</v>
      </c>
      <c r="D25" s="35">
        <f>SUM(D4:D24)</f>
        <v>885421.07</v>
      </c>
      <c r="E25" s="34">
        <f t="shared" si="0"/>
        <v>1.0124066487578396</v>
      </c>
      <c r="F25" s="35">
        <f>SUM(F4:F24)</f>
        <v>10896.32</v>
      </c>
      <c r="G25" s="35">
        <f>SUM(G4:G24)</f>
        <v>500</v>
      </c>
      <c r="H25" s="35">
        <f>SUM(H4:H24)</f>
        <v>896817.3899999999</v>
      </c>
      <c r="I25" s="34">
        <f t="shared" si="3"/>
        <v>1.0254374095227397</v>
      </c>
      <c r="J25" s="16"/>
    </row>
    <row r="26" spans="1:10" s="13" customFormat="1" ht="12">
      <c r="A26" s="4"/>
      <c r="B26" s="22"/>
      <c r="C26" s="22"/>
      <c r="D26" s="20"/>
      <c r="E26" s="22"/>
      <c r="F26" s="20"/>
      <c r="G26" s="20"/>
      <c r="H26" s="20"/>
      <c r="I26" s="22"/>
      <c r="J26" s="16"/>
    </row>
    <row r="27" spans="1:10" s="12" customFormat="1" ht="12">
      <c r="A27" s="27" t="s">
        <v>2</v>
      </c>
      <c r="B27" s="28">
        <v>6576.24</v>
      </c>
      <c r="C27" s="28">
        <v>155394.18</v>
      </c>
      <c r="D27" s="29">
        <v>0</v>
      </c>
      <c r="E27" s="19">
        <f>D27/C27</f>
        <v>0</v>
      </c>
      <c r="F27" s="21">
        <v>0</v>
      </c>
      <c r="G27" s="21">
        <v>121158.47</v>
      </c>
      <c r="H27" s="20">
        <f aca="true" t="shared" si="4" ref="H27:H43">SUM(D27,F27,G27)</f>
        <v>121158.47</v>
      </c>
      <c r="I27" s="19">
        <f aca="true" t="shared" si="5" ref="I27:I44">H27/C27</f>
        <v>0.7796847346535115</v>
      </c>
      <c r="J27" s="38" t="s">
        <v>51</v>
      </c>
    </row>
    <row r="28" spans="1:10" s="12" customFormat="1" ht="12">
      <c r="A28" s="27" t="s">
        <v>2</v>
      </c>
      <c r="B28" s="28">
        <v>0</v>
      </c>
      <c r="C28" s="28">
        <v>-1000</v>
      </c>
      <c r="D28" s="29">
        <v>-1000</v>
      </c>
      <c r="E28" s="19">
        <f aca="true" t="shared" si="6" ref="E28:E44">D28/C28</f>
        <v>1</v>
      </c>
      <c r="F28" s="21">
        <v>0</v>
      </c>
      <c r="G28" s="21">
        <v>0</v>
      </c>
      <c r="H28" s="20">
        <f t="shared" si="4"/>
        <v>-1000</v>
      </c>
      <c r="I28" s="19">
        <f t="shared" si="5"/>
        <v>1</v>
      </c>
      <c r="J28" s="38" t="s">
        <v>3</v>
      </c>
    </row>
    <row r="29" spans="1:10" s="12" customFormat="1" ht="12">
      <c r="A29" s="27" t="s">
        <v>2</v>
      </c>
      <c r="B29" s="28">
        <v>0</v>
      </c>
      <c r="C29" s="28">
        <v>-1000</v>
      </c>
      <c r="D29" s="29">
        <v>-1000</v>
      </c>
      <c r="E29" s="19">
        <f>D29/C29</f>
        <v>1</v>
      </c>
      <c r="F29" s="21">
        <v>0</v>
      </c>
      <c r="G29" s="21">
        <v>0</v>
      </c>
      <c r="H29" s="20">
        <f t="shared" si="4"/>
        <v>-1000</v>
      </c>
      <c r="I29" s="19">
        <f>H29/C29</f>
        <v>1</v>
      </c>
      <c r="J29" s="38" t="s">
        <v>4</v>
      </c>
    </row>
    <row r="30" spans="1:10" s="12" customFormat="1" ht="12">
      <c r="A30" s="27" t="s">
        <v>2</v>
      </c>
      <c r="B30" s="28">
        <v>0</v>
      </c>
      <c r="C30" s="28">
        <v>0</v>
      </c>
      <c r="D30" s="29">
        <v>0</v>
      </c>
      <c r="E30" s="19" t="e">
        <f t="shared" si="6"/>
        <v>#DIV/0!</v>
      </c>
      <c r="F30" s="21">
        <v>0</v>
      </c>
      <c r="G30" s="21">
        <v>8000</v>
      </c>
      <c r="H30" s="20">
        <f t="shared" si="4"/>
        <v>8000</v>
      </c>
      <c r="I30" s="19" t="e">
        <f t="shared" si="5"/>
        <v>#DIV/0!</v>
      </c>
      <c r="J30" s="38" t="s">
        <v>66</v>
      </c>
    </row>
    <row r="31" spans="1:10" s="12" customFormat="1" ht="12">
      <c r="A31" s="27" t="s">
        <v>2</v>
      </c>
      <c r="B31" s="28">
        <v>0</v>
      </c>
      <c r="C31" s="28">
        <v>-1000</v>
      </c>
      <c r="D31" s="29">
        <v>-1000</v>
      </c>
      <c r="E31" s="19">
        <f t="shared" si="6"/>
        <v>1</v>
      </c>
      <c r="F31" s="21">
        <v>0</v>
      </c>
      <c r="G31" s="21">
        <v>0</v>
      </c>
      <c r="H31" s="20">
        <f t="shared" si="4"/>
        <v>-1000</v>
      </c>
      <c r="I31" s="19">
        <f t="shared" si="5"/>
        <v>1</v>
      </c>
      <c r="J31" s="38" t="s">
        <v>28</v>
      </c>
    </row>
    <row r="32" spans="1:10" s="12" customFormat="1" ht="12">
      <c r="A32" s="27" t="s">
        <v>2</v>
      </c>
      <c r="B32" s="28">
        <v>0</v>
      </c>
      <c r="C32" s="28">
        <v>0</v>
      </c>
      <c r="D32" s="29">
        <v>0</v>
      </c>
      <c r="E32" s="19" t="e">
        <f>D32/C32</f>
        <v>#DIV/0!</v>
      </c>
      <c r="F32" s="21">
        <v>0</v>
      </c>
      <c r="G32" s="21">
        <v>1000</v>
      </c>
      <c r="H32" s="20">
        <f t="shared" si="4"/>
        <v>1000</v>
      </c>
      <c r="I32" s="19" t="e">
        <f>H32/C32</f>
        <v>#DIV/0!</v>
      </c>
      <c r="J32" s="38" t="s">
        <v>73</v>
      </c>
    </row>
    <row r="33" spans="1:10" s="12" customFormat="1" ht="12">
      <c r="A33" s="30" t="s">
        <v>2</v>
      </c>
      <c r="B33" s="31">
        <v>0</v>
      </c>
      <c r="C33" s="31">
        <v>1004</v>
      </c>
      <c r="D33" s="32">
        <v>-1414</v>
      </c>
      <c r="E33" s="19">
        <f t="shared" si="6"/>
        <v>-1.408366533864542</v>
      </c>
      <c r="F33" s="21">
        <v>0</v>
      </c>
      <c r="G33" s="21">
        <v>0</v>
      </c>
      <c r="H33" s="20">
        <f t="shared" si="4"/>
        <v>-1414</v>
      </c>
      <c r="I33" s="19">
        <f t="shared" si="5"/>
        <v>-1.408366533864542</v>
      </c>
      <c r="J33" s="39" t="s">
        <v>5</v>
      </c>
    </row>
    <row r="34" spans="1:10" s="12" customFormat="1" ht="12">
      <c r="A34" s="27" t="s">
        <v>2</v>
      </c>
      <c r="B34" s="28">
        <v>0</v>
      </c>
      <c r="C34" s="28">
        <v>70</v>
      </c>
      <c r="D34" s="29">
        <v>0</v>
      </c>
      <c r="E34" s="19">
        <f t="shared" si="6"/>
        <v>0</v>
      </c>
      <c r="F34" s="21">
        <v>0</v>
      </c>
      <c r="G34" s="21">
        <v>0</v>
      </c>
      <c r="H34" s="20">
        <f t="shared" si="4"/>
        <v>0</v>
      </c>
      <c r="I34" s="19">
        <f t="shared" si="5"/>
        <v>0</v>
      </c>
      <c r="J34" s="38" t="s">
        <v>52</v>
      </c>
    </row>
    <row r="35" spans="1:10" s="12" customFormat="1" ht="12">
      <c r="A35" s="27" t="s">
        <v>2</v>
      </c>
      <c r="B35" s="28">
        <v>0</v>
      </c>
      <c r="C35" s="28">
        <v>0</v>
      </c>
      <c r="D35" s="29">
        <v>0</v>
      </c>
      <c r="E35" s="19" t="e">
        <f t="shared" si="6"/>
        <v>#DIV/0!</v>
      </c>
      <c r="F35" s="21">
        <v>0</v>
      </c>
      <c r="G35" s="21">
        <v>-30000</v>
      </c>
      <c r="H35" s="20">
        <f t="shared" si="4"/>
        <v>-30000</v>
      </c>
      <c r="I35" s="19" t="e">
        <f t="shared" si="5"/>
        <v>#DIV/0!</v>
      </c>
      <c r="J35" s="38" t="s">
        <v>33</v>
      </c>
    </row>
    <row r="36" spans="1:10" s="12" customFormat="1" ht="12">
      <c r="A36" s="27" t="s">
        <v>2</v>
      </c>
      <c r="B36" s="28">
        <v>0</v>
      </c>
      <c r="C36" s="28">
        <v>78202.48</v>
      </c>
      <c r="D36" s="29">
        <v>0</v>
      </c>
      <c r="E36" s="19">
        <f>D36/C36</f>
        <v>0</v>
      </c>
      <c r="F36" s="21">
        <v>0</v>
      </c>
      <c r="G36" s="21">
        <v>30000</v>
      </c>
      <c r="H36" s="20">
        <f t="shared" si="4"/>
        <v>30000</v>
      </c>
      <c r="I36" s="19">
        <f>H36/C36</f>
        <v>0.38361954761536976</v>
      </c>
      <c r="J36" s="38" t="s">
        <v>67</v>
      </c>
    </row>
    <row r="37" spans="1:10" s="12" customFormat="1" ht="12">
      <c r="A37" s="27" t="s">
        <v>2</v>
      </c>
      <c r="B37" s="28">
        <v>0</v>
      </c>
      <c r="C37" s="28">
        <v>-2204.6</v>
      </c>
      <c r="D37" s="29">
        <v>-2204.6</v>
      </c>
      <c r="E37" s="19">
        <f t="shared" si="6"/>
        <v>1</v>
      </c>
      <c r="F37" s="21">
        <v>0</v>
      </c>
      <c r="G37" s="21">
        <v>0</v>
      </c>
      <c r="H37" s="20">
        <f t="shared" si="4"/>
        <v>-2204.6</v>
      </c>
      <c r="I37" s="19">
        <f t="shared" si="5"/>
        <v>1</v>
      </c>
      <c r="J37" s="38" t="s">
        <v>26</v>
      </c>
    </row>
    <row r="38" spans="1:10" s="12" customFormat="1" ht="12">
      <c r="A38" s="27" t="s">
        <v>2</v>
      </c>
      <c r="B38" s="28">
        <v>0</v>
      </c>
      <c r="C38" s="28">
        <v>2204.6</v>
      </c>
      <c r="D38" s="29">
        <v>2204.6</v>
      </c>
      <c r="E38" s="19">
        <f t="shared" si="6"/>
        <v>1</v>
      </c>
      <c r="F38" s="21">
        <v>0</v>
      </c>
      <c r="G38" s="21">
        <v>0</v>
      </c>
      <c r="H38" s="20">
        <f t="shared" si="4"/>
        <v>2204.6</v>
      </c>
      <c r="I38" s="19">
        <f t="shared" si="5"/>
        <v>1</v>
      </c>
      <c r="J38" s="38" t="s">
        <v>27</v>
      </c>
    </row>
    <row r="39" spans="1:10" s="12" customFormat="1" ht="12">
      <c r="A39" s="27" t="s">
        <v>2</v>
      </c>
      <c r="B39" s="28">
        <v>0</v>
      </c>
      <c r="C39" s="28">
        <v>245</v>
      </c>
      <c r="D39" s="29">
        <v>190</v>
      </c>
      <c r="E39" s="19">
        <f t="shared" si="6"/>
        <v>0.7755102040816326</v>
      </c>
      <c r="F39" s="21">
        <v>0</v>
      </c>
      <c r="G39" s="21">
        <v>0</v>
      </c>
      <c r="H39" s="20">
        <f t="shared" si="4"/>
        <v>190</v>
      </c>
      <c r="I39" s="19">
        <f t="shared" si="5"/>
        <v>0.7755102040816326</v>
      </c>
      <c r="J39" s="38" t="s">
        <v>62</v>
      </c>
    </row>
    <row r="40" spans="1:10" s="12" customFormat="1" ht="12">
      <c r="A40" s="27" t="s">
        <v>2</v>
      </c>
      <c r="B40" s="28">
        <v>0</v>
      </c>
      <c r="C40" s="28">
        <v>2545.8</v>
      </c>
      <c r="D40" s="29">
        <v>0</v>
      </c>
      <c r="E40" s="19">
        <f t="shared" si="6"/>
        <v>0</v>
      </c>
      <c r="F40" s="21">
        <v>0</v>
      </c>
      <c r="G40" s="21">
        <v>0</v>
      </c>
      <c r="H40" s="20">
        <f t="shared" si="4"/>
        <v>0</v>
      </c>
      <c r="I40" s="19">
        <f t="shared" si="5"/>
        <v>0</v>
      </c>
      <c r="J40" s="38" t="s">
        <v>34</v>
      </c>
    </row>
    <row r="41" spans="1:10" s="12" customFormat="1" ht="12">
      <c r="A41" s="27" t="s">
        <v>2</v>
      </c>
      <c r="B41" s="28">
        <v>0</v>
      </c>
      <c r="C41" s="28">
        <v>0</v>
      </c>
      <c r="D41" s="29">
        <v>-1012</v>
      </c>
      <c r="E41" s="19" t="e">
        <f t="shared" si="6"/>
        <v>#DIV/0!</v>
      </c>
      <c r="F41" s="21">
        <v>0</v>
      </c>
      <c r="G41" s="21">
        <v>0</v>
      </c>
      <c r="H41" s="20">
        <f t="shared" si="4"/>
        <v>-1012</v>
      </c>
      <c r="I41" s="19" t="e">
        <f t="shared" si="5"/>
        <v>#DIV/0!</v>
      </c>
      <c r="J41" s="40" t="s">
        <v>53</v>
      </c>
    </row>
    <row r="42" spans="1:10" s="12" customFormat="1" ht="12">
      <c r="A42" s="27" t="s">
        <v>2</v>
      </c>
      <c r="B42" s="28">
        <v>0</v>
      </c>
      <c r="C42" s="28">
        <v>-1034.79</v>
      </c>
      <c r="D42" s="29">
        <v>-530</v>
      </c>
      <c r="E42" s="19">
        <f t="shared" si="6"/>
        <v>0.5121812155123262</v>
      </c>
      <c r="F42" s="21">
        <v>0</v>
      </c>
      <c r="G42" s="21">
        <v>0</v>
      </c>
      <c r="H42" s="20">
        <f t="shared" si="4"/>
        <v>-530</v>
      </c>
      <c r="I42" s="19">
        <f t="shared" si="5"/>
        <v>0.5121812155123262</v>
      </c>
      <c r="J42" s="38" t="s">
        <v>35</v>
      </c>
    </row>
    <row r="43" spans="1:10" s="12" customFormat="1" ht="12">
      <c r="A43" s="27" t="s">
        <v>2</v>
      </c>
      <c r="B43" s="28">
        <v>0</v>
      </c>
      <c r="C43" s="28">
        <v>500</v>
      </c>
      <c r="D43" s="29">
        <v>0</v>
      </c>
      <c r="E43" s="19">
        <f t="shared" si="6"/>
        <v>0</v>
      </c>
      <c r="F43" s="21">
        <v>0</v>
      </c>
      <c r="G43" s="21">
        <v>0</v>
      </c>
      <c r="H43" s="20">
        <f t="shared" si="4"/>
        <v>0</v>
      </c>
      <c r="I43" s="19">
        <f t="shared" si="5"/>
        <v>0</v>
      </c>
      <c r="J43" s="38" t="s">
        <v>36</v>
      </c>
    </row>
    <row r="44" spans="1:10" s="36" customFormat="1" ht="12">
      <c r="A44" s="33" t="s">
        <v>6</v>
      </c>
      <c r="B44" s="34">
        <f>SUM(B27:B43)</f>
        <v>6576.24</v>
      </c>
      <c r="C44" s="34">
        <f>SUM(C27:C43)</f>
        <v>233926.66999999995</v>
      </c>
      <c r="D44" s="35">
        <f>SUM(D27:D43)</f>
        <v>-5766</v>
      </c>
      <c r="E44" s="35">
        <f t="shared" si="6"/>
        <v>-0.024648749969381434</v>
      </c>
      <c r="F44" s="35">
        <f>SUM(F27:F43)</f>
        <v>0</v>
      </c>
      <c r="G44" s="35">
        <f>SUM(G27:G43)</f>
        <v>130158.47</v>
      </c>
      <c r="H44" s="35">
        <f>SUM(H27:H43)</f>
        <v>124392.47</v>
      </c>
      <c r="I44" s="34">
        <f t="shared" si="5"/>
        <v>0.5317583924911171</v>
      </c>
      <c r="J44" s="37"/>
    </row>
    <row r="45" spans="1:10" s="13" customFormat="1" ht="12">
      <c r="A45" s="18"/>
      <c r="B45" s="22"/>
      <c r="C45" s="22"/>
      <c r="D45" s="20"/>
      <c r="E45" s="22"/>
      <c r="F45" s="20"/>
      <c r="G45" s="20"/>
      <c r="H45" s="20"/>
      <c r="I45" s="22"/>
      <c r="J45" s="14"/>
    </row>
    <row r="46" spans="1:10" s="36" customFormat="1" ht="12">
      <c r="A46" s="33" t="s">
        <v>1</v>
      </c>
      <c r="B46" s="34">
        <f>SUM(B44,B25)</f>
        <v>977865.2400000001</v>
      </c>
      <c r="C46" s="34">
        <f>SUM(C44,C25)</f>
        <v>1108497.25</v>
      </c>
      <c r="D46" s="35">
        <f>SUM(D44,D25)</f>
        <v>879655.07</v>
      </c>
      <c r="E46" s="34">
        <f>D46/C46</f>
        <v>0.7935563845557577</v>
      </c>
      <c r="F46" s="35">
        <f>SUM(F44,F25)</f>
        <v>10896.32</v>
      </c>
      <c r="G46" s="35">
        <f>SUM(G44,G25)</f>
        <v>130658.47</v>
      </c>
      <c r="H46" s="35">
        <f>SUM(H44,H25)</f>
        <v>1021209.8599999999</v>
      </c>
      <c r="I46" s="34">
        <f>H46/C46</f>
        <v>0.9212561059578631</v>
      </c>
      <c r="J46" s="37"/>
    </row>
    <row r="47" spans="2:3" ht="12.75">
      <c r="B47" s="2"/>
      <c r="C47" s="2"/>
    </row>
    <row r="48" spans="1:10" s="9" customFormat="1" ht="10.5">
      <c r="A48" s="23" t="s">
        <v>8</v>
      </c>
      <c r="B48" s="6"/>
      <c r="C48" s="7"/>
      <c r="D48" s="8"/>
      <c r="E48" s="8"/>
      <c r="F48" s="8"/>
      <c r="G48" s="8"/>
      <c r="H48" s="11"/>
      <c r="I48" s="8"/>
      <c r="J48" s="5"/>
    </row>
    <row r="49" spans="1:10" s="8" customFormat="1" ht="10.5">
      <c r="A49" s="7" t="s">
        <v>54</v>
      </c>
      <c r="B49" s="8" t="s">
        <v>55</v>
      </c>
      <c r="H49" s="11"/>
      <c r="J49" s="10"/>
    </row>
    <row r="50" spans="1:10" s="8" customFormat="1" ht="10.5">
      <c r="A50" s="11" t="s">
        <v>39</v>
      </c>
      <c r="B50" s="8" t="s">
        <v>56</v>
      </c>
      <c r="H50" s="11"/>
      <c r="J50" s="10"/>
    </row>
    <row r="51" spans="1:10" s="8" customFormat="1" ht="10.5">
      <c r="A51" s="11" t="s">
        <v>40</v>
      </c>
      <c r="B51" s="8" t="s">
        <v>71</v>
      </c>
      <c r="H51" s="11"/>
      <c r="J51" s="10"/>
    </row>
    <row r="52" spans="1:10" s="8" customFormat="1" ht="10.5">
      <c r="A52" s="11" t="s">
        <v>30</v>
      </c>
      <c r="B52" s="8" t="s">
        <v>61</v>
      </c>
      <c r="H52" s="11"/>
      <c r="J52" s="10"/>
    </row>
    <row r="53" spans="1:10" s="8" customFormat="1" ht="10.5">
      <c r="A53" s="24" t="s">
        <v>64</v>
      </c>
      <c r="B53" s="8" t="s">
        <v>65</v>
      </c>
      <c r="H53" s="11"/>
      <c r="J53" s="10"/>
    </row>
    <row r="54" spans="1:10" s="8" customFormat="1" ht="10.5">
      <c r="A54" s="24" t="s">
        <v>68</v>
      </c>
      <c r="B54" s="8" t="s">
        <v>70</v>
      </c>
      <c r="H54" s="11"/>
      <c r="J54" s="10"/>
    </row>
    <row r="55" spans="1:10" s="8" customFormat="1" ht="10.5">
      <c r="A55" s="24" t="s">
        <v>41</v>
      </c>
      <c r="B55" s="8" t="s">
        <v>57</v>
      </c>
      <c r="H55" s="11"/>
      <c r="J55" s="10"/>
    </row>
    <row r="56" spans="1:10" s="8" customFormat="1" ht="10.5">
      <c r="A56" s="24" t="s">
        <v>29</v>
      </c>
      <c r="B56" s="8" t="s">
        <v>60</v>
      </c>
      <c r="H56" s="11"/>
      <c r="J56" s="10"/>
    </row>
    <row r="57" spans="1:10" s="8" customFormat="1" ht="10.5">
      <c r="A57" s="24"/>
      <c r="H57" s="11"/>
      <c r="J57" s="10"/>
    </row>
    <row r="58" spans="1:10" s="8" customFormat="1" ht="10.5">
      <c r="A58" s="5" t="s">
        <v>9</v>
      </c>
      <c r="F58" s="10"/>
      <c r="G58" s="10"/>
      <c r="J58" s="10"/>
    </row>
    <row r="59" spans="1:10" s="8" customFormat="1" ht="10.5">
      <c r="A59" s="10">
        <v>10</v>
      </c>
      <c r="B59" s="8" t="s">
        <v>10</v>
      </c>
      <c r="D59" s="10">
        <v>40</v>
      </c>
      <c r="E59" s="8" t="s">
        <v>20</v>
      </c>
      <c r="F59" s="10"/>
      <c r="G59" s="10"/>
      <c r="J59" s="10"/>
    </row>
    <row r="60" spans="1:10" s="8" customFormat="1" ht="10.5">
      <c r="A60" s="10">
        <v>11</v>
      </c>
      <c r="B60" s="8" t="s">
        <v>63</v>
      </c>
      <c r="D60" s="10">
        <v>41</v>
      </c>
      <c r="E60" s="8" t="s">
        <v>11</v>
      </c>
      <c r="F60" s="10"/>
      <c r="G60" s="10"/>
      <c r="J60" s="10"/>
    </row>
    <row r="61" spans="1:5" s="8" customFormat="1" ht="10.5">
      <c r="A61" s="10">
        <v>12</v>
      </c>
      <c r="B61" s="8" t="s">
        <v>31</v>
      </c>
      <c r="D61" s="10">
        <v>50</v>
      </c>
      <c r="E61" s="8" t="s">
        <v>12</v>
      </c>
    </row>
    <row r="62" spans="1:5" s="8" customFormat="1" ht="10.5">
      <c r="A62" s="10">
        <v>13</v>
      </c>
      <c r="B62" s="8" t="s">
        <v>13</v>
      </c>
      <c r="D62" s="10">
        <v>60</v>
      </c>
      <c r="E62" s="8" t="s">
        <v>58</v>
      </c>
    </row>
    <row r="63" spans="1:5" s="8" customFormat="1" ht="10.5">
      <c r="A63" s="10">
        <v>14</v>
      </c>
      <c r="B63" s="8" t="s">
        <v>22</v>
      </c>
      <c r="D63" s="10">
        <v>61</v>
      </c>
      <c r="E63" s="8" t="s">
        <v>14</v>
      </c>
    </row>
    <row r="64" spans="1:5" s="8" customFormat="1" ht="10.5">
      <c r="A64" s="10">
        <v>15</v>
      </c>
      <c r="B64" s="8" t="s">
        <v>59</v>
      </c>
      <c r="D64" s="10">
        <v>62</v>
      </c>
      <c r="E64" s="8" t="s">
        <v>16</v>
      </c>
    </row>
    <row r="65" spans="1:5" s="8" customFormat="1" ht="10.5">
      <c r="A65" s="10">
        <v>16</v>
      </c>
      <c r="B65" s="8" t="s">
        <v>23</v>
      </c>
      <c r="D65" s="10">
        <v>70</v>
      </c>
      <c r="E65" s="8" t="s">
        <v>32</v>
      </c>
    </row>
    <row r="66" spans="1:5" s="8" customFormat="1" ht="10.5">
      <c r="A66" s="10">
        <v>17</v>
      </c>
      <c r="B66" s="8" t="s">
        <v>24</v>
      </c>
      <c r="D66" s="10">
        <v>71</v>
      </c>
      <c r="E66" s="8" t="s">
        <v>18</v>
      </c>
    </row>
    <row r="67" spans="1:5" s="8" customFormat="1" ht="10.5">
      <c r="A67" s="10">
        <v>20</v>
      </c>
      <c r="B67" s="8" t="s">
        <v>15</v>
      </c>
      <c r="D67" s="10">
        <v>90</v>
      </c>
      <c r="E67" s="8" t="s">
        <v>19</v>
      </c>
    </row>
    <row r="68" spans="1:5" s="8" customFormat="1" ht="10.5">
      <c r="A68" s="10">
        <v>21</v>
      </c>
      <c r="B68" s="8" t="s">
        <v>17</v>
      </c>
      <c r="D68" s="10">
        <v>91</v>
      </c>
      <c r="E68" s="8" t="s">
        <v>21</v>
      </c>
    </row>
    <row r="69" spans="1:4" s="8" customFormat="1" ht="10.5">
      <c r="A69" s="10">
        <v>30</v>
      </c>
      <c r="B69" s="8" t="s">
        <v>25</v>
      </c>
      <c r="D69" s="10"/>
    </row>
  </sheetData>
  <printOptions/>
  <pageMargins left="0.3937007874015748" right="0.3937007874015748" top="0.5905511811023623" bottom="0.3937007874015748" header="0.5118110236220472" footer="0.5118110236220472"/>
  <pageSetup firstPageNumber="14" useFirstPageNumber="1" horizontalDpi="300" verticalDpi="300" orientation="portrait" paperSize="9" scale="90" r:id="rId1"/>
  <headerFooter alignWithMargins="0">
    <oddHeader>&amp;C&amp;8Příloha č. 3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2006-11-22T09:30:12Z</cp:lastPrinted>
  <dcterms:created xsi:type="dcterms:W3CDTF">2003-10-02T04:51:57Z</dcterms:created>
  <dcterms:modified xsi:type="dcterms:W3CDTF">2006-11-28T12:21:08Z</dcterms:modified>
  <cp:category/>
  <cp:version/>
  <cp:contentType/>
  <cp:contentStatus/>
</cp:coreProperties>
</file>