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Výdaje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<sst xmlns="http://schemas.openxmlformats.org/spreadsheetml/2006/main" count="66" uniqueCount="60">
  <si>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Kapitola</t>
  </si>
  <si>
    <t>Celkem</t>
  </si>
  <si>
    <t>Poznámky:</t>
  </si>
  <si>
    <t>Kancelář starosty</t>
  </si>
  <si>
    <t>Doprava</t>
  </si>
  <si>
    <t>Správa majetku města</t>
  </si>
  <si>
    <t>Městská policie</t>
  </si>
  <si>
    <t>Stavební úřad</t>
  </si>
  <si>
    <t>Školství a kultura</t>
  </si>
  <si>
    <t>Sociální věci</t>
  </si>
  <si>
    <t>Sociální fond</t>
  </si>
  <si>
    <t>Komunální služby</t>
  </si>
  <si>
    <t>Životní prostředí</t>
  </si>
  <si>
    <t>Správa bytů a nebytových prostor</t>
  </si>
  <si>
    <t>Koncepce a rozvoj</t>
  </si>
  <si>
    <t>Kapitoly</t>
  </si>
  <si>
    <t>VFP</t>
  </si>
  <si>
    <t>Právní a personální</t>
  </si>
  <si>
    <t>Občanské záležitosti</t>
  </si>
  <si>
    <t>Interní audit a kontrola</t>
  </si>
  <si>
    <t>Obecní živnostenský úřad</t>
  </si>
  <si>
    <t>ZI 1,0</t>
  </si>
  <si>
    <t>Index 1</t>
  </si>
  <si>
    <t>Krizové řízení</t>
  </si>
  <si>
    <t xml:space="preserve">Finanční </t>
  </si>
  <si>
    <t>vypčítaná základna pro indexaci 1,0</t>
  </si>
  <si>
    <t>Výdaje roku 2005/2006/2007 v tis. Kč</t>
  </si>
  <si>
    <t>SK 2005</t>
  </si>
  <si>
    <t>UR 30/6 06</t>
  </si>
  <si>
    <t>NR 2007-V.I</t>
  </si>
  <si>
    <t>NR 2007</t>
  </si>
  <si>
    <t>Osob. výdaje=24.402,90 tis. Kč; navýš. energií=120 tis. Kč; index 1,0=3.544 tis. Kč</t>
  </si>
  <si>
    <t>Problem.OV,ošat.a škol.přev. z kap.11;index 1,0=2.521 tis.Kč;OV=106.708 tis.Kč</t>
  </si>
  <si>
    <t>Nově zříz.kap.v r.2007; převod z kap. 11</t>
  </si>
  <si>
    <t>Problematika památkové péče převedena z kap. 62</t>
  </si>
  <si>
    <t>Problem.územ.plánování převedena z kap. 62</t>
  </si>
  <si>
    <t>Kapitola k 31.12.2006 zrušena; problem. přev.na kap.50,60,61</t>
  </si>
  <si>
    <t>Zahr.rez.RMP pro RO=50mil.Kč,hav.rez.=4,3 mil.Kč;VFP=8,96 mil.Kč;stud.=0,5 mil.Kč</t>
  </si>
  <si>
    <t>Fond-příjmy=výdaje; příspěvek=2.204,6 tis. Kč (I1,0)</t>
  </si>
  <si>
    <t>Soc.dávky=192.655 tis.Kč (i v příjmech)</t>
  </si>
  <si>
    <t>Výdaje součástí kapitol na základě usn. RMP ze dne 3/10/2006</t>
  </si>
  <si>
    <t>SK2005</t>
  </si>
  <si>
    <t>skutečnost roku 2005</t>
  </si>
  <si>
    <t>upravený rozpočet roku 2006 k 30.6.2006</t>
  </si>
  <si>
    <t>návrh rozpočtu roku 2007</t>
  </si>
  <si>
    <t>Rozvoj a investice</t>
  </si>
  <si>
    <t>Informační technologie</t>
  </si>
  <si>
    <t>dosažený index NR2007-V.I:UR 30/6 06</t>
  </si>
  <si>
    <t>Problematika osobních výdajů převedea do kap. 14</t>
  </si>
  <si>
    <t>Problem.rozvoje,dotací a veř.zakázek převedena z kap. 62</t>
  </si>
  <si>
    <t>Správa a zabezpečení</t>
  </si>
  <si>
    <t>RMP, P, Sem. ZMP</t>
  </si>
  <si>
    <t>změny na zákl. dop. RMP, navýšení příjmů, dop. sem. ZMP)</t>
  </si>
  <si>
    <t>Investice</t>
  </si>
  <si>
    <t>Celkem NIV</t>
  </si>
  <si>
    <t>Index2</t>
  </si>
  <si>
    <t>Index 2</t>
  </si>
  <si>
    <t>dosažený index NR2007:UR 30/6 06</t>
  </si>
  <si>
    <t>návrh rozpočtu roku 2007 - verze I</t>
  </si>
  <si>
    <t>Poznámka k NR 2007-V.I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</si>
</sst>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2">
    <font>
      <sz val="10"/>
      <name val="Times New Roman CE"/>
      <family val="0"/>
    </font>
    <font>
      <b/>
      <sz val="8"/>
      <name val="Times New Roman CE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u val="single"/>
      <sz val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5"/>
      <name val="Times New Roman CE"/>
      <family val="1"/>
    </font>
    <font>
      <b/>
      <u val="single"/>
      <sz val="6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u val="single"/>
      <sz val="6"/>
      <name val="Times New Roman"/>
      <family val="1"/>
    </font>
    <font>
      <b/>
      <sz val="6.5"/>
      <name val="Times New Roman CE"/>
      <family val="1"/>
    </font>
    <font>
      <sz val="5.5"/>
      <name val="Times New Roman"/>
      <family val="1"/>
    </font>
    <font>
      <b/>
      <sz val="5.5"/>
      <name val="Times New Roman CE"/>
      <family val="0"/>
    </font>
    <font>
      <sz val="5.5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left"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10.125" style="0" customWidth="1"/>
    <col min="3" max="3" width="11.625" style="0" customWidth="1"/>
    <col min="4" max="5" width="11.125" style="0" customWidth="1"/>
    <col min="6" max="6" width="7.50390625" style="0" customWidth="1"/>
    <col min="7" max="7" width="13.375" style="0" customWidth="1"/>
    <col min="8" max="8" width="12.625" style="0" customWidth="1"/>
    <col min="9" max="9" width="9.50390625" style="0" customWidth="1"/>
    <col min="10" max="10" width="43.875" style="1" customWidth="1"/>
  </cols>
  <sheetData>
    <row r="1" s="14" customFormat="1" ht="15.75">
      <c r="A1" s="13" t="s">
        <v>26</v>
      </c>
    </row>
    <row r="2" s="11" customFormat="1" ht="11.25"/>
    <row r="3" spans="1:10" s="4" customFormat="1" ht="10.5">
      <c r="A3" s="12" t="s">
        <v>0</v>
      </c>
      <c r="B3" s="12" t="s">
        <v>27</v>
      </c>
      <c r="C3" s="12" t="s">
        <v>28</v>
      </c>
      <c r="D3" s="12" t="s">
        <v>21</v>
      </c>
      <c r="E3" s="12" t="s">
        <v>29</v>
      </c>
      <c r="F3" s="12" t="s">
        <v>22</v>
      </c>
      <c r="G3" s="12" t="s">
        <v>51</v>
      </c>
      <c r="H3" s="12" t="s">
        <v>30</v>
      </c>
      <c r="I3" s="12" t="s">
        <v>55</v>
      </c>
      <c r="J3" s="12" t="s">
        <v>59</v>
      </c>
    </row>
    <row r="4" spans="1:10" s="11" customFormat="1" ht="11.25">
      <c r="A4" s="15">
        <v>10</v>
      </c>
      <c r="B4" s="16">
        <v>7443.07</v>
      </c>
      <c r="C4" s="16">
        <v>9488.55</v>
      </c>
      <c r="D4" s="22">
        <v>9378.55</v>
      </c>
      <c r="E4" s="17">
        <v>9378.55</v>
      </c>
      <c r="F4" s="5">
        <f aca="true" t="shared" si="0" ref="F4:F25">E4/C4</f>
        <v>0.9884070801123459</v>
      </c>
      <c r="G4" s="7">
        <v>1905</v>
      </c>
      <c r="H4" s="6">
        <f aca="true" t="shared" si="1" ref="H4:H25">SUM(E4,G4:G4)</f>
        <v>11283.55</v>
      </c>
      <c r="I4" s="5">
        <f aca="true" t="shared" si="2" ref="I4:I26">H4/C4</f>
        <v>1.189175374530355</v>
      </c>
      <c r="J4" s="44"/>
    </row>
    <row r="5" spans="1:10" s="11" customFormat="1" ht="11.25">
      <c r="A5" s="15">
        <v>11</v>
      </c>
      <c r="B5" s="16">
        <v>123973.73</v>
      </c>
      <c r="C5" s="16">
        <v>132272.46</v>
      </c>
      <c r="D5" s="16">
        <v>18885.9</v>
      </c>
      <c r="E5" s="17">
        <v>18844.9</v>
      </c>
      <c r="F5" s="5">
        <f t="shared" si="0"/>
        <v>0.14247032224243808</v>
      </c>
      <c r="G5" s="7">
        <v>0</v>
      </c>
      <c r="H5" s="6">
        <f t="shared" si="1"/>
        <v>18844.9</v>
      </c>
      <c r="I5" s="5">
        <f t="shared" si="2"/>
        <v>0.14247032224243808</v>
      </c>
      <c r="J5" s="44" t="s">
        <v>48</v>
      </c>
    </row>
    <row r="6" spans="1:10" s="11" customFormat="1" ht="11.25">
      <c r="A6" s="15">
        <v>12</v>
      </c>
      <c r="B6" s="16">
        <v>0</v>
      </c>
      <c r="C6" s="16">
        <v>2916.2</v>
      </c>
      <c r="D6" s="16">
        <v>1848</v>
      </c>
      <c r="E6" s="17">
        <v>1848</v>
      </c>
      <c r="F6" s="5">
        <f t="shared" si="0"/>
        <v>0.6337013922227557</v>
      </c>
      <c r="G6" s="7">
        <v>0</v>
      </c>
      <c r="H6" s="6">
        <f t="shared" si="1"/>
        <v>1848</v>
      </c>
      <c r="I6" s="5">
        <f t="shared" si="2"/>
        <v>0.6337013922227557</v>
      </c>
      <c r="J6" s="44"/>
    </row>
    <row r="7" spans="1:10" s="11" customFormat="1" ht="11.25">
      <c r="A7" s="15">
        <v>13</v>
      </c>
      <c r="B7" s="16">
        <v>24890.72</v>
      </c>
      <c r="C7" s="16">
        <v>27815</v>
      </c>
      <c r="D7" s="16">
        <v>28066.9</v>
      </c>
      <c r="E7" s="17">
        <v>28063.1</v>
      </c>
      <c r="F7" s="5">
        <f t="shared" si="0"/>
        <v>1.0089196476721194</v>
      </c>
      <c r="G7" s="7">
        <v>150</v>
      </c>
      <c r="H7" s="6">
        <f t="shared" si="1"/>
        <v>28213.1</v>
      </c>
      <c r="I7" s="5">
        <f t="shared" si="2"/>
        <v>1.0143124213553838</v>
      </c>
      <c r="J7" s="44" t="s">
        <v>31</v>
      </c>
    </row>
    <row r="8" spans="1:10" s="11" customFormat="1" ht="11.25">
      <c r="A8" s="15">
        <v>14</v>
      </c>
      <c r="B8" s="16">
        <v>0</v>
      </c>
      <c r="C8" s="16">
        <v>0</v>
      </c>
      <c r="D8" s="16">
        <v>109229</v>
      </c>
      <c r="E8" s="17">
        <v>109229</v>
      </c>
      <c r="F8" s="5" t="e">
        <f t="shared" si="0"/>
        <v>#DIV/0!</v>
      </c>
      <c r="G8" s="7">
        <v>0</v>
      </c>
      <c r="H8" s="6">
        <f t="shared" si="1"/>
        <v>109229</v>
      </c>
      <c r="I8" s="5" t="e">
        <f t="shared" si="2"/>
        <v>#DIV/0!</v>
      </c>
      <c r="J8" s="44" t="s">
        <v>32</v>
      </c>
    </row>
    <row r="9" spans="1:10" s="11" customFormat="1" ht="11.25">
      <c r="A9" s="15">
        <v>15</v>
      </c>
      <c r="B9" s="16">
        <v>0</v>
      </c>
      <c r="C9" s="16">
        <v>0</v>
      </c>
      <c r="D9" s="16">
        <v>6360.2</v>
      </c>
      <c r="E9" s="17">
        <v>6360.2</v>
      </c>
      <c r="F9" s="5" t="e">
        <f t="shared" si="0"/>
        <v>#DIV/0!</v>
      </c>
      <c r="G9" s="7">
        <v>0</v>
      </c>
      <c r="H9" s="6">
        <f t="shared" si="1"/>
        <v>6360.2</v>
      </c>
      <c r="I9" s="5" t="e">
        <f t="shared" si="2"/>
        <v>#DIV/0!</v>
      </c>
      <c r="J9" s="44" t="s">
        <v>33</v>
      </c>
    </row>
    <row r="10" spans="1:10" s="11" customFormat="1" ht="11.25">
      <c r="A10" s="15">
        <v>16</v>
      </c>
      <c r="B10" s="16">
        <v>0</v>
      </c>
      <c r="C10" s="16">
        <v>0</v>
      </c>
      <c r="D10" s="16">
        <v>0</v>
      </c>
      <c r="E10" s="17">
        <v>0</v>
      </c>
      <c r="F10" s="5" t="e">
        <f t="shared" si="0"/>
        <v>#DIV/0!</v>
      </c>
      <c r="G10" s="7">
        <v>0</v>
      </c>
      <c r="H10" s="6">
        <f t="shared" si="1"/>
        <v>0</v>
      </c>
      <c r="I10" s="5" t="e">
        <f t="shared" si="2"/>
        <v>#DIV/0!</v>
      </c>
      <c r="J10" s="44"/>
    </row>
    <row r="11" spans="1:10" s="11" customFormat="1" ht="11.25">
      <c r="A11" s="15">
        <v>17</v>
      </c>
      <c r="B11" s="16">
        <v>0</v>
      </c>
      <c r="C11" s="16">
        <v>0</v>
      </c>
      <c r="D11" s="16">
        <v>0</v>
      </c>
      <c r="E11" s="17">
        <v>0</v>
      </c>
      <c r="F11" s="5" t="e">
        <f t="shared" si="0"/>
        <v>#DIV/0!</v>
      </c>
      <c r="G11" s="7">
        <v>0</v>
      </c>
      <c r="H11" s="6">
        <f t="shared" si="1"/>
        <v>0</v>
      </c>
      <c r="I11" s="5" t="e">
        <f t="shared" si="2"/>
        <v>#DIV/0!</v>
      </c>
      <c r="J11" s="44"/>
    </row>
    <row r="12" spans="1:10" s="11" customFormat="1" ht="11.25">
      <c r="A12" s="23">
        <v>20</v>
      </c>
      <c r="B12" s="24">
        <v>91107.53</v>
      </c>
      <c r="C12" s="24">
        <v>95973.23</v>
      </c>
      <c r="D12" s="24">
        <v>64875.97</v>
      </c>
      <c r="E12" s="25">
        <v>64875.97</v>
      </c>
      <c r="F12" s="5">
        <f t="shared" si="0"/>
        <v>0.6759798539655277</v>
      </c>
      <c r="G12" s="7">
        <v>2755</v>
      </c>
      <c r="H12" s="6">
        <f t="shared" si="1"/>
        <v>67630.97</v>
      </c>
      <c r="I12" s="5">
        <f t="shared" si="2"/>
        <v>0.7046857753979938</v>
      </c>
      <c r="J12" s="45"/>
    </row>
    <row r="13" spans="1:10" s="11" customFormat="1" ht="11.25">
      <c r="A13" s="23">
        <v>21</v>
      </c>
      <c r="B13" s="24">
        <v>155904.61</v>
      </c>
      <c r="C13" s="24">
        <v>180304.7</v>
      </c>
      <c r="D13" s="24">
        <v>194406.7</v>
      </c>
      <c r="E13" s="25">
        <v>194406.7</v>
      </c>
      <c r="F13" s="5">
        <f t="shared" si="0"/>
        <v>1.078212048826237</v>
      </c>
      <c r="G13" s="7">
        <v>480</v>
      </c>
      <c r="H13" s="6">
        <f t="shared" si="1"/>
        <v>194886.7</v>
      </c>
      <c r="I13" s="5">
        <f t="shared" si="2"/>
        <v>1.0808742090472405</v>
      </c>
      <c r="J13" s="45" t="s">
        <v>39</v>
      </c>
    </row>
    <row r="14" spans="1:10" s="11" customFormat="1" ht="11.25">
      <c r="A14" s="23">
        <v>30</v>
      </c>
      <c r="B14" s="24">
        <v>0</v>
      </c>
      <c r="C14" s="24">
        <v>0</v>
      </c>
      <c r="D14" s="24">
        <v>0</v>
      </c>
      <c r="E14" s="25">
        <v>0</v>
      </c>
      <c r="F14" s="5" t="e">
        <f t="shared" si="0"/>
        <v>#DIV/0!</v>
      </c>
      <c r="G14" s="7">
        <v>0</v>
      </c>
      <c r="H14" s="6">
        <f t="shared" si="1"/>
        <v>0</v>
      </c>
      <c r="I14" s="5" t="e">
        <f t="shared" si="2"/>
        <v>#DIV/0!</v>
      </c>
      <c r="J14" s="45"/>
    </row>
    <row r="15" spans="1:10" s="11" customFormat="1" ht="11.25">
      <c r="A15" s="23">
        <v>40</v>
      </c>
      <c r="B15" s="24">
        <v>2340.82</v>
      </c>
      <c r="C15" s="24">
        <v>2413.86</v>
      </c>
      <c r="D15" s="24">
        <v>2060</v>
      </c>
      <c r="E15" s="25">
        <v>2060</v>
      </c>
      <c r="F15" s="5">
        <f t="shared" si="0"/>
        <v>0.8534049199207907</v>
      </c>
      <c r="G15" s="7">
        <v>240</v>
      </c>
      <c r="H15" s="6">
        <f t="shared" si="1"/>
        <v>2300</v>
      </c>
      <c r="I15" s="5">
        <f t="shared" si="2"/>
        <v>0.9528307358338926</v>
      </c>
      <c r="J15" s="45"/>
    </row>
    <row r="16" spans="1:10" s="11" customFormat="1" ht="11.25">
      <c r="A16" s="23">
        <v>41</v>
      </c>
      <c r="B16" s="24">
        <v>14174.92</v>
      </c>
      <c r="C16" s="24">
        <v>17683</v>
      </c>
      <c r="D16" s="24">
        <v>17523</v>
      </c>
      <c r="E16" s="25">
        <v>17523</v>
      </c>
      <c r="F16" s="5">
        <f t="shared" si="0"/>
        <v>0.9909517615789176</v>
      </c>
      <c r="G16" s="7">
        <v>177</v>
      </c>
      <c r="H16" s="6">
        <f t="shared" si="1"/>
        <v>17700</v>
      </c>
      <c r="I16" s="5">
        <f t="shared" si="2"/>
        <v>1.00096137533224</v>
      </c>
      <c r="J16" s="45"/>
    </row>
    <row r="17" spans="1:10" s="11" customFormat="1" ht="11.25">
      <c r="A17" s="23">
        <v>50</v>
      </c>
      <c r="B17" s="24">
        <v>12112.62</v>
      </c>
      <c r="C17" s="24">
        <v>6787.21</v>
      </c>
      <c r="D17" s="24">
        <v>7342.04</v>
      </c>
      <c r="E17" s="25">
        <v>7342.04</v>
      </c>
      <c r="F17" s="5">
        <f t="shared" si="0"/>
        <v>1.0817464024245602</v>
      </c>
      <c r="G17" s="7">
        <v>0</v>
      </c>
      <c r="H17" s="6">
        <f t="shared" si="1"/>
        <v>7342.04</v>
      </c>
      <c r="I17" s="5">
        <f t="shared" si="2"/>
        <v>1.0817464024245602</v>
      </c>
      <c r="J17" s="45" t="s">
        <v>34</v>
      </c>
    </row>
    <row r="18" spans="1:10" s="11" customFormat="1" ht="11.25">
      <c r="A18" s="23">
        <v>60</v>
      </c>
      <c r="B18" s="24">
        <v>12159.85</v>
      </c>
      <c r="C18" s="24">
        <v>13652.42</v>
      </c>
      <c r="D18" s="24">
        <v>11584</v>
      </c>
      <c r="E18" s="25">
        <v>11581</v>
      </c>
      <c r="F18" s="5">
        <f t="shared" si="0"/>
        <v>0.8482745183637772</v>
      </c>
      <c r="G18" s="7">
        <v>363.4</v>
      </c>
      <c r="H18" s="6">
        <f t="shared" si="1"/>
        <v>11944.4</v>
      </c>
      <c r="I18" s="5">
        <f t="shared" si="2"/>
        <v>0.8748925098993439</v>
      </c>
      <c r="J18" s="45" t="s">
        <v>49</v>
      </c>
    </row>
    <row r="19" spans="1:10" s="11" customFormat="1" ht="11.25">
      <c r="A19" s="15">
        <v>61</v>
      </c>
      <c r="B19" s="16">
        <v>25.43</v>
      </c>
      <c r="C19" s="16">
        <v>195</v>
      </c>
      <c r="D19" s="16">
        <v>650</v>
      </c>
      <c r="E19" s="17">
        <v>650</v>
      </c>
      <c r="F19" s="5">
        <f t="shared" si="0"/>
        <v>3.3333333333333335</v>
      </c>
      <c r="G19" s="7">
        <v>0</v>
      </c>
      <c r="H19" s="6">
        <f t="shared" si="1"/>
        <v>650</v>
      </c>
      <c r="I19" s="5">
        <f t="shared" si="2"/>
        <v>3.3333333333333335</v>
      </c>
      <c r="J19" s="44" t="s">
        <v>35</v>
      </c>
    </row>
    <row r="20" spans="1:10" s="11" customFormat="1" ht="11.25">
      <c r="A20" s="15">
        <v>62</v>
      </c>
      <c r="B20" s="16">
        <v>1710.14</v>
      </c>
      <c r="C20" s="16">
        <v>3417.43</v>
      </c>
      <c r="D20" s="16">
        <v>0</v>
      </c>
      <c r="E20" s="17">
        <v>0</v>
      </c>
      <c r="F20" s="5">
        <f t="shared" si="0"/>
        <v>0</v>
      </c>
      <c r="G20" s="7">
        <v>0</v>
      </c>
      <c r="H20" s="6">
        <f t="shared" si="1"/>
        <v>0</v>
      </c>
      <c r="I20" s="5">
        <f t="shared" si="2"/>
        <v>0</v>
      </c>
      <c r="J20" s="44" t="s">
        <v>36</v>
      </c>
    </row>
    <row r="21" spans="1:10" s="11" customFormat="1" ht="11.25">
      <c r="A21" s="15">
        <v>70</v>
      </c>
      <c r="B21" s="16">
        <v>43903.23</v>
      </c>
      <c r="C21" s="16">
        <v>79111.03</v>
      </c>
      <c r="D21" s="16">
        <v>96254</v>
      </c>
      <c r="E21" s="17">
        <v>96254</v>
      </c>
      <c r="F21" s="5">
        <f t="shared" si="0"/>
        <v>1.2166950676789319</v>
      </c>
      <c r="G21" s="7">
        <v>13000</v>
      </c>
      <c r="H21" s="6">
        <f t="shared" si="1"/>
        <v>109254</v>
      </c>
      <c r="I21" s="5">
        <f t="shared" si="2"/>
        <v>1.3810210788558814</v>
      </c>
      <c r="J21" s="44" t="s">
        <v>37</v>
      </c>
    </row>
    <row r="22" spans="1:10" s="11" customFormat="1" ht="11.25">
      <c r="A22" s="15">
        <v>71</v>
      </c>
      <c r="B22" s="16">
        <v>2225.8</v>
      </c>
      <c r="C22" s="16">
        <v>2657.6</v>
      </c>
      <c r="D22" s="16">
        <v>2630</v>
      </c>
      <c r="E22" s="17">
        <v>2630</v>
      </c>
      <c r="F22" s="5">
        <f t="shared" si="0"/>
        <v>0.9896146899458158</v>
      </c>
      <c r="G22" s="7">
        <v>0</v>
      </c>
      <c r="H22" s="6">
        <f t="shared" si="1"/>
        <v>2630</v>
      </c>
      <c r="I22" s="5">
        <f t="shared" si="2"/>
        <v>0.9896146899458158</v>
      </c>
      <c r="J22" s="44" t="s">
        <v>38</v>
      </c>
    </row>
    <row r="23" spans="1:10" s="11" customFormat="1" ht="11.25">
      <c r="A23" s="15">
        <v>90</v>
      </c>
      <c r="B23" s="16">
        <v>113102.84</v>
      </c>
      <c r="C23" s="16">
        <v>119791</v>
      </c>
      <c r="D23" s="16">
        <v>114334</v>
      </c>
      <c r="E23" s="17">
        <v>114334</v>
      </c>
      <c r="F23" s="5">
        <f t="shared" si="0"/>
        <v>0.9544456595236704</v>
      </c>
      <c r="G23" s="7">
        <v>5700</v>
      </c>
      <c r="H23" s="6">
        <f t="shared" si="1"/>
        <v>120034</v>
      </c>
      <c r="I23" s="5">
        <f t="shared" si="2"/>
        <v>1.0020285330283578</v>
      </c>
      <c r="J23" s="44"/>
    </row>
    <row r="24" spans="1:10" s="11" customFormat="1" ht="11.25">
      <c r="A24" s="15">
        <v>91</v>
      </c>
      <c r="B24" s="16">
        <v>55817.12</v>
      </c>
      <c r="C24" s="16">
        <v>67344</v>
      </c>
      <c r="D24" s="16">
        <v>63849</v>
      </c>
      <c r="E24" s="17">
        <v>63849</v>
      </c>
      <c r="F24" s="5">
        <f t="shared" si="0"/>
        <v>0.9481022808267997</v>
      </c>
      <c r="G24" s="7">
        <v>5070</v>
      </c>
      <c r="H24" s="6">
        <f t="shared" si="1"/>
        <v>68919</v>
      </c>
      <c r="I24" s="5">
        <f t="shared" si="2"/>
        <v>1.023387384176764</v>
      </c>
      <c r="J24" s="44"/>
    </row>
    <row r="25" spans="1:10" s="11" customFormat="1" ht="11.25">
      <c r="A25" s="15" t="s">
        <v>16</v>
      </c>
      <c r="B25" s="16">
        <v>0</v>
      </c>
      <c r="C25" s="16">
        <v>0</v>
      </c>
      <c r="D25" s="16">
        <v>3060</v>
      </c>
      <c r="E25" s="17">
        <v>3060</v>
      </c>
      <c r="F25" s="5" t="e">
        <f t="shared" si="0"/>
        <v>#DIV/0!</v>
      </c>
      <c r="G25" s="7">
        <v>-3060</v>
      </c>
      <c r="H25" s="6">
        <f t="shared" si="1"/>
        <v>0</v>
      </c>
      <c r="I25" s="5" t="e">
        <f t="shared" si="2"/>
        <v>#DIV/0!</v>
      </c>
      <c r="J25" s="44" t="s">
        <v>40</v>
      </c>
    </row>
    <row r="26" spans="1:10" s="28" customFormat="1" ht="11.25">
      <c r="A26" s="26" t="s">
        <v>54</v>
      </c>
      <c r="B26" s="21">
        <f>SUM(B4:B25)</f>
        <v>660892.4299999999</v>
      </c>
      <c r="C26" s="21">
        <f>SUM(C4:C25)</f>
        <v>761822.69</v>
      </c>
      <c r="D26" s="21">
        <f>SUM(D4:D25)</f>
        <v>752337.26</v>
      </c>
      <c r="E26" s="27">
        <f>SUM(E4:E25)</f>
        <v>752289.46</v>
      </c>
      <c r="F26" s="21">
        <f>E26/C26</f>
        <v>0.9874862876557273</v>
      </c>
      <c r="G26" s="27">
        <f>SUM(G4:G25)</f>
        <v>26780.4</v>
      </c>
      <c r="H26" s="27">
        <f>SUM(H4:H25)</f>
        <v>779069.8600000001</v>
      </c>
      <c r="I26" s="21">
        <f t="shared" si="2"/>
        <v>1.0226393493215595</v>
      </c>
      <c r="J26" s="46"/>
    </row>
    <row r="27" spans="1:10" s="40" customFormat="1" ht="11.25">
      <c r="A27" s="12"/>
      <c r="B27" s="39"/>
      <c r="C27" s="39"/>
      <c r="D27" s="6"/>
      <c r="E27" s="6"/>
      <c r="F27" s="39"/>
      <c r="G27" s="7"/>
      <c r="H27" s="6"/>
      <c r="I27" s="39"/>
      <c r="J27" s="47"/>
    </row>
    <row r="28" spans="1:10" s="40" customFormat="1" ht="11.25">
      <c r="A28" s="41" t="s">
        <v>53</v>
      </c>
      <c r="B28" s="42">
        <v>316972.81</v>
      </c>
      <c r="C28" s="42">
        <v>346674.56</v>
      </c>
      <c r="D28" s="42">
        <v>0</v>
      </c>
      <c r="E28" s="17">
        <v>127365.61</v>
      </c>
      <c r="F28" s="21">
        <f>E28/C28</f>
        <v>0.36739243283383705</v>
      </c>
      <c r="G28" s="6">
        <f>(-G26)+10896.32+130658.47</f>
        <v>114774.39</v>
      </c>
      <c r="H28" s="6">
        <f>SUM(E28,G28)</f>
        <v>242140</v>
      </c>
      <c r="I28" s="39">
        <f>H28/C28</f>
        <v>0.6984648657230574</v>
      </c>
      <c r="J28" s="47"/>
    </row>
    <row r="29" spans="1:10" s="11" customFormat="1" ht="11.25">
      <c r="A29" s="43"/>
      <c r="B29" s="5"/>
      <c r="C29" s="5"/>
      <c r="D29" s="7"/>
      <c r="E29" s="6"/>
      <c r="F29" s="39"/>
      <c r="G29" s="7"/>
      <c r="H29" s="6"/>
      <c r="I29" s="39"/>
      <c r="J29" s="48"/>
    </row>
    <row r="30" spans="1:10" s="28" customFormat="1" ht="11.25">
      <c r="A30" s="26" t="s">
        <v>1</v>
      </c>
      <c r="B30" s="21">
        <f>SUM(B26:B28)</f>
        <v>977865.24</v>
      </c>
      <c r="C30" s="21">
        <f>SUM(C26:C28)</f>
        <v>1108497.25</v>
      </c>
      <c r="D30" s="27">
        <f>SUM(D26:D28)</f>
        <v>752337.26</v>
      </c>
      <c r="E30" s="27">
        <f>SUM(E26:E28)</f>
        <v>879655.07</v>
      </c>
      <c r="F30" s="21">
        <f>E30/C30</f>
        <v>0.7935563845557577</v>
      </c>
      <c r="G30" s="27">
        <f>SUM(G26:G28)</f>
        <v>141554.79</v>
      </c>
      <c r="H30" s="27">
        <f>SUM(H26:H28)</f>
        <v>1021209.8600000001</v>
      </c>
      <c r="I30" s="21">
        <f>H30/C30</f>
        <v>0.9212561059578633</v>
      </c>
      <c r="J30" s="46"/>
    </row>
    <row r="31" spans="2:3" s="1" customFormat="1" ht="8.25">
      <c r="B31" s="8"/>
      <c r="C31" s="8"/>
    </row>
    <row r="32" spans="1:10" s="33" customFormat="1" ht="9.75">
      <c r="A32" s="29" t="s">
        <v>2</v>
      </c>
      <c r="B32" s="30"/>
      <c r="C32" s="31"/>
      <c r="D32" s="32"/>
      <c r="E32" s="32"/>
      <c r="F32" s="29" t="s">
        <v>15</v>
      </c>
      <c r="G32" s="32"/>
      <c r="H32" s="32"/>
      <c r="I32" s="32"/>
      <c r="J32" s="32"/>
    </row>
    <row r="33" spans="1:10" s="32" customFormat="1" ht="10.5">
      <c r="A33" s="35" t="s">
        <v>41</v>
      </c>
      <c r="B33" s="36" t="s">
        <v>42</v>
      </c>
      <c r="F33" s="9">
        <v>10</v>
      </c>
      <c r="G33" s="1" t="s">
        <v>3</v>
      </c>
      <c r="H33" s="1"/>
      <c r="I33" s="1"/>
      <c r="J33" s="1" t="s">
        <v>12</v>
      </c>
    </row>
    <row r="34" spans="1:10" s="32" customFormat="1" ht="10.5">
      <c r="A34" s="37" t="s">
        <v>28</v>
      </c>
      <c r="B34" s="36" t="s">
        <v>43</v>
      </c>
      <c r="F34" s="9">
        <v>11</v>
      </c>
      <c r="G34" s="1" t="s">
        <v>50</v>
      </c>
      <c r="H34" s="1"/>
      <c r="I34" s="1"/>
      <c r="J34" s="1" t="s">
        <v>4</v>
      </c>
    </row>
    <row r="35" spans="1:10" s="32" customFormat="1" ht="10.5">
      <c r="A35" s="37" t="s">
        <v>21</v>
      </c>
      <c r="B35" s="36" t="s">
        <v>25</v>
      </c>
      <c r="F35" s="9">
        <v>12</v>
      </c>
      <c r="G35" s="1" t="s">
        <v>23</v>
      </c>
      <c r="H35" s="1"/>
      <c r="I35" s="1"/>
      <c r="J35" s="1" t="s">
        <v>5</v>
      </c>
    </row>
    <row r="36" spans="1:10" s="32" customFormat="1" ht="10.5">
      <c r="A36" s="37" t="s">
        <v>29</v>
      </c>
      <c r="B36" s="36" t="s">
        <v>58</v>
      </c>
      <c r="F36" s="9">
        <v>13</v>
      </c>
      <c r="G36" s="1" t="s">
        <v>6</v>
      </c>
      <c r="H36" s="1"/>
      <c r="I36" s="1"/>
      <c r="J36" s="1" t="s">
        <v>45</v>
      </c>
    </row>
    <row r="37" spans="1:10" s="32" customFormat="1" ht="10.5">
      <c r="A37" s="19" t="s">
        <v>22</v>
      </c>
      <c r="B37" s="2" t="s">
        <v>47</v>
      </c>
      <c r="F37" s="9">
        <v>14</v>
      </c>
      <c r="G37" s="1" t="s">
        <v>17</v>
      </c>
      <c r="H37" s="1"/>
      <c r="I37" s="1"/>
      <c r="J37" s="1" t="s">
        <v>7</v>
      </c>
    </row>
    <row r="38" spans="1:10" s="32" customFormat="1" ht="10.5">
      <c r="A38" s="38" t="s">
        <v>51</v>
      </c>
      <c r="B38" s="2" t="s">
        <v>52</v>
      </c>
      <c r="F38" s="9">
        <v>15</v>
      </c>
      <c r="G38" s="1" t="s">
        <v>46</v>
      </c>
      <c r="H38" s="1"/>
      <c r="I38" s="1"/>
      <c r="J38" s="1" t="s">
        <v>14</v>
      </c>
    </row>
    <row r="39" spans="1:10" s="32" customFormat="1" ht="10.5">
      <c r="A39" s="19" t="s">
        <v>30</v>
      </c>
      <c r="B39" s="2" t="s">
        <v>44</v>
      </c>
      <c r="F39" s="9">
        <v>16</v>
      </c>
      <c r="G39" s="1" t="s">
        <v>18</v>
      </c>
      <c r="H39" s="1"/>
      <c r="I39" s="1"/>
      <c r="J39" s="1" t="s">
        <v>24</v>
      </c>
    </row>
    <row r="40" spans="1:10" s="32" customFormat="1" ht="10.5">
      <c r="A40" s="19" t="s">
        <v>56</v>
      </c>
      <c r="B40" s="2" t="s">
        <v>57</v>
      </c>
      <c r="F40" s="9">
        <v>17</v>
      </c>
      <c r="G40" s="1" t="s">
        <v>19</v>
      </c>
      <c r="H40" s="1"/>
      <c r="I40" s="1"/>
      <c r="J40" s="1" t="s">
        <v>10</v>
      </c>
    </row>
    <row r="41" spans="1:10" s="32" customFormat="1" ht="10.5">
      <c r="A41" s="19"/>
      <c r="B41" s="2"/>
      <c r="F41" s="9">
        <v>20</v>
      </c>
      <c r="G41" s="1" t="s">
        <v>8</v>
      </c>
      <c r="H41" s="1"/>
      <c r="I41" s="1"/>
      <c r="J41" s="1" t="s">
        <v>11</v>
      </c>
    </row>
    <row r="42" spans="1:10" s="32" customFormat="1" ht="9.75">
      <c r="A42" s="34"/>
      <c r="F42" s="9">
        <v>21</v>
      </c>
      <c r="G42" s="1" t="s">
        <v>9</v>
      </c>
      <c r="H42" s="1"/>
      <c r="I42" s="1"/>
      <c r="J42" s="1" t="s">
        <v>13</v>
      </c>
    </row>
    <row r="43" spans="1:10" s="32" customFormat="1" ht="9.75">
      <c r="A43" s="34"/>
      <c r="F43" s="9">
        <v>30</v>
      </c>
      <c r="G43" s="1" t="s">
        <v>20</v>
      </c>
      <c r="H43" s="1"/>
      <c r="I43" s="1"/>
      <c r="J43" s="1"/>
    </row>
    <row r="44" spans="1:10" s="1" customFormat="1" ht="10.5">
      <c r="A44" s="10"/>
      <c r="F44" s="9"/>
      <c r="G44" s="18"/>
      <c r="H44" s="2"/>
      <c r="I44" s="2"/>
      <c r="J44" s="2"/>
    </row>
    <row r="45" s="2" customFormat="1" ht="10.5">
      <c r="A45" s="3"/>
    </row>
    <row r="46" s="2" customFormat="1" ht="10.5" customHeight="1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  <row r="57" spans="1:12" s="2" customFormat="1" ht="10.5">
      <c r="A57" s="19"/>
      <c r="G57" s="18"/>
      <c r="L57" s="18"/>
    </row>
    <row r="58" spans="1:12" s="2" customFormat="1" ht="10.5">
      <c r="A58" s="19"/>
      <c r="G58" s="18"/>
      <c r="L58" s="18"/>
    </row>
    <row r="59" spans="1:12" s="2" customFormat="1" ht="10.5">
      <c r="A59" s="20"/>
      <c r="B59" s="1"/>
      <c r="G59" s="18"/>
      <c r="L59" s="18"/>
    </row>
    <row r="60" spans="1:12" s="2" customFormat="1" ht="10.5">
      <c r="A60" s="19"/>
      <c r="G60" s="18"/>
      <c r="L60" s="18"/>
    </row>
    <row r="61" spans="1:12" s="2" customFormat="1" ht="10.5">
      <c r="A61" s="19"/>
      <c r="G61" s="18"/>
      <c r="L61" s="18"/>
    </row>
  </sheetData>
  <printOptions/>
  <pageMargins left="0.7874015748031497" right="0.7874015748031497" top="0.5905511811023623" bottom="0.5905511811023623" header="0.5118110236220472" footer="0.5118110236220472"/>
  <pageSetup firstPageNumber="15" useFirstPageNumber="1" horizontalDpi="300" verticalDpi="300" orientation="landscape" paperSize="9" r:id="rId1"/>
  <headerFooter alignWithMargins="0">
    <oddHeader>&amp;C&amp;8Příloha č. 4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2006-11-28T06:05:20Z</cp:lastPrinted>
  <dcterms:created xsi:type="dcterms:W3CDTF">2003-09-25T05:06:46Z</dcterms:created>
  <dcterms:modified xsi:type="dcterms:W3CDTF">2006-11-28T12:26:05Z</dcterms:modified>
  <cp:category/>
  <cp:version/>
  <cp:contentType/>
  <cp:contentStatus/>
</cp:coreProperties>
</file>