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ně M" sheetId="1" r:id="rId1"/>
    <sheet name="Daně Q" sheetId="2" r:id="rId2"/>
  </sheets>
  <definedNames/>
  <calcPr fullCalcOnLoad="1"/>
</workbook>
</file>

<file path=xl/sharedStrings.xml><?xml version="1.0" encoding="utf-8"?>
<sst xmlns="http://schemas.openxmlformats.org/spreadsheetml/2006/main" count="320" uniqueCount="42">
  <si>
    <t>Položka</t>
  </si>
  <si>
    <t>Název</t>
  </si>
  <si>
    <t xml:space="preserve">Rozpočet </t>
  </si>
  <si>
    <t>upravený</t>
  </si>
  <si>
    <t>Skut.</t>
  </si>
  <si>
    <t>1 Q</t>
  </si>
  <si>
    <t>2 Q</t>
  </si>
  <si>
    <t>3 Q</t>
  </si>
  <si>
    <t>4 Q</t>
  </si>
  <si>
    <t>Daň z příjmů FO ze záv. čin. a fun. pož.</t>
  </si>
  <si>
    <t>Daň z příjmů FO ze SVČ</t>
  </si>
  <si>
    <t>Daň z příjmů právnických osob</t>
  </si>
  <si>
    <t>Daň z příjmů právnických osob za obce</t>
  </si>
  <si>
    <t>Daň z nemovitostí</t>
  </si>
  <si>
    <t>Daně celkem</t>
  </si>
  <si>
    <t>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</si>
  <si>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</si>
  <si>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</si>
  <si>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</si>
  <si>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</si>
  <si>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</si>
  <si>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</si>
  <si>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</si>
  <si>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</si>
  <si>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</si>
  <si>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</si>
  <si>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</si>
  <si>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</si>
  <si>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Daň z příjmů FO z kap. výnosů (zvl. sazba)</t>
  </si>
  <si>
    <t>Daň z přidané hodnoty</t>
  </si>
  <si>
    <t>Inkaso daní v roce 2001 dle jednotlivých čtvrtletí v tis. Kč</t>
  </si>
  <si>
    <t>Inkaso daní v roce 2001 dle jednotlivých měsíců v tis. Kč</t>
  </si>
  <si>
    <t>Inkaso daní v roce 2002 dle jednotlivých měsíců v tis. Kč</t>
  </si>
  <si>
    <t>Inkaso daní v roce 2002 dle jednotlivých čtvrtletí v tis. Kč</t>
  </si>
  <si>
    <t>Inkaso daní v roce 2003 dle jednotlivých měsíců v tis. Kč</t>
  </si>
  <si>
    <t>Inkaso daní v roce 2003 dle jednotlivých čtvrtletí v tis. Kč</t>
  </si>
  <si>
    <t>% = MĚS./SKUT.</t>
  </si>
  <si>
    <t>% =Q./SKUT.</t>
  </si>
  <si>
    <t>Inkaso daní v roce 2004 dle jednotlivých měsíců v tis. Kč</t>
  </si>
  <si>
    <t>Inkaso daní v roce 2004 dle jednotlivých čtvrtletí v tis. Kč</t>
  </si>
  <si>
    <t>Inkaso daní v roce 2005 dle jednotlivých měsíců v tis. Kč</t>
  </si>
  <si>
    <t>Inkaso daní v roce 2005 dle jednotlivých čtvrtletí v tis. Kč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</si>
</sst>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#,##0.0"/>
    <numFmt numFmtId="167" formatCode="#,##0.0000"/>
    <numFmt numFmtId="168" formatCode=";;;"/>
  </numFmts>
  <fonts count="9">
    <font>
      <sz val="10"/>
      <name val="Times New Roman"/>
      <family val="1"/>
    </font>
    <font>
      <sz val="10"/>
      <name val="Arial CE"/>
      <family val="0"/>
    </font>
    <font>
      <b/>
      <u val="single"/>
      <sz val="7"/>
      <name val="Times New Roman"/>
      <family val="1"/>
    </font>
    <font>
      <u val="single"/>
      <sz val="7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3" fontId="4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3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4" fontId="4" fillId="2" borderId="0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/>
    </xf>
    <xf numFmtId="4" fontId="4" fillId="4" borderId="2" xfId="0" applyNumberFormat="1" applyFont="1" applyFill="1" applyBorder="1" applyAlignment="1">
      <alignment/>
    </xf>
    <xf numFmtId="4" fontId="4" fillId="4" borderId="2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9"/>
  <sheetViews>
    <sheetView tabSelected="1" workbookViewId="0" topLeftCell="A1">
      <selection activeCell="A1" sqref="A1:P1"/>
    </sheetView>
  </sheetViews>
  <sheetFormatPr defaultColWidth="9.33203125" defaultRowHeight="12.75"/>
  <cols>
    <col min="1" max="1" width="9.16015625" style="3" customWidth="1"/>
    <col min="2" max="2" width="24.5" style="3" customWidth="1"/>
    <col min="3" max="16" width="6.66015625" style="3" customWidth="1"/>
    <col min="17" max="16384" width="9.16015625" style="3" customWidth="1"/>
  </cols>
  <sheetData>
    <row r="1" spans="1:16" s="1" customFormat="1" ht="10.5">
      <c r="A1" s="47" t="s">
        <v>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ht="10.5">
      <c r="A2" s="2"/>
    </row>
    <row r="3" spans="1:16" s="6" customFormat="1" ht="10.5">
      <c r="A3" s="4"/>
      <c r="B3" s="4"/>
      <c r="C3" s="5" t="s">
        <v>2</v>
      </c>
      <c r="D3" s="4" t="s">
        <v>4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  <c r="J3" s="4" t="s">
        <v>21</v>
      </c>
      <c r="K3" s="4" t="s">
        <v>22</v>
      </c>
      <c r="L3" s="4" t="s">
        <v>23</v>
      </c>
      <c r="M3" s="4" t="s">
        <v>24</v>
      </c>
      <c r="N3" s="4" t="s">
        <v>25</v>
      </c>
      <c r="O3" s="4" t="s">
        <v>26</v>
      </c>
      <c r="P3" s="4" t="s">
        <v>27</v>
      </c>
    </row>
    <row r="4" spans="1:16" s="6" customFormat="1" ht="10.5">
      <c r="A4" s="4" t="s">
        <v>0</v>
      </c>
      <c r="B4" s="4" t="s">
        <v>1</v>
      </c>
      <c r="C4" s="5" t="s">
        <v>3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  <c r="N4" s="4" t="s">
        <v>15</v>
      </c>
      <c r="O4" s="4" t="s">
        <v>15</v>
      </c>
      <c r="P4" s="4" t="s">
        <v>15</v>
      </c>
    </row>
    <row r="5" spans="6:7" s="7" customFormat="1" ht="10.5">
      <c r="F5" s="8"/>
      <c r="G5" s="8"/>
    </row>
    <row r="6" spans="3:16" s="9" customFormat="1" ht="10.5">
      <c r="C6" s="10">
        <v>62929.872</v>
      </c>
      <c r="D6" s="10">
        <f>SUM(E6:P6)</f>
        <v>62103.988</v>
      </c>
      <c r="E6" s="11">
        <v>1212.723</v>
      </c>
      <c r="F6" s="12">
        <v>6463.035</v>
      </c>
      <c r="G6" s="12">
        <v>7527.485</v>
      </c>
      <c r="H6" s="11">
        <v>3305.511</v>
      </c>
      <c r="I6" s="11">
        <v>4489.77</v>
      </c>
      <c r="J6" s="11">
        <v>6292.325</v>
      </c>
      <c r="K6" s="11">
        <v>5550.831</v>
      </c>
      <c r="L6" s="11">
        <v>5043.679</v>
      </c>
      <c r="M6" s="11">
        <v>4181.797</v>
      </c>
      <c r="N6" s="11">
        <v>5970.09</v>
      </c>
      <c r="O6" s="11">
        <v>5445.402</v>
      </c>
      <c r="P6" s="11">
        <v>6621.34</v>
      </c>
    </row>
    <row r="7" spans="1:16" ht="10.5">
      <c r="A7" s="13">
        <v>1111</v>
      </c>
      <c r="B7" s="14" t="s">
        <v>9</v>
      </c>
      <c r="C7" s="15"/>
      <c r="D7" s="16">
        <f>D6/C6*100</f>
        <v>98.68761214070163</v>
      </c>
      <c r="E7" s="17">
        <f>E6/C6*100</f>
        <v>1.927102282998446</v>
      </c>
      <c r="F7" s="17">
        <f>F6/C6*100</f>
        <v>10.27021793402027</v>
      </c>
      <c r="G7" s="17">
        <f>G6/C6*100</f>
        <v>11.961703974227056</v>
      </c>
      <c r="H7" s="17">
        <f>H6/C6*100</f>
        <v>5.252689851331653</v>
      </c>
      <c r="I7" s="17">
        <f>I6/C6*100</f>
        <v>7.134560833049209</v>
      </c>
      <c r="J7" s="17">
        <f>J6/C6*100</f>
        <v>9.998947717548193</v>
      </c>
      <c r="K7" s="17">
        <f>K6/C6*100</f>
        <v>8.820661513501886</v>
      </c>
      <c r="L7" s="17">
        <f>L6/C6*100</f>
        <v>8.014761256784377</v>
      </c>
      <c r="M7" s="17">
        <f>M6/C6*100</f>
        <v>6.6451700394369135</v>
      </c>
      <c r="N7" s="17">
        <f>N6/C6*100</f>
        <v>9.486893601181963</v>
      </c>
      <c r="O7" s="17">
        <f>O6/C6*100</f>
        <v>8.653127405058125</v>
      </c>
      <c r="P7" s="17">
        <f>P6/C6*100</f>
        <v>10.52177573156354</v>
      </c>
    </row>
    <row r="8" spans="1:16" ht="10.5">
      <c r="A8" s="9"/>
      <c r="C8" s="10">
        <v>22724.681</v>
      </c>
      <c r="D8" s="10">
        <f>SUM(E8:P8)</f>
        <v>30119.216000000004</v>
      </c>
      <c r="E8" s="11">
        <v>0</v>
      </c>
      <c r="F8" s="11">
        <v>0</v>
      </c>
      <c r="G8" s="11">
        <v>3525.453</v>
      </c>
      <c r="H8" s="11">
        <v>3253.942</v>
      </c>
      <c r="I8" s="18">
        <v>5.14</v>
      </c>
      <c r="J8" s="18">
        <v>5969.608</v>
      </c>
      <c r="K8" s="18">
        <v>7883.307</v>
      </c>
      <c r="L8" s="18">
        <v>1465.918</v>
      </c>
      <c r="M8" s="18">
        <v>2489.474</v>
      </c>
      <c r="N8" s="18">
        <v>1440.057</v>
      </c>
      <c r="O8" s="18">
        <v>434.465</v>
      </c>
      <c r="P8" s="18">
        <v>3651.852</v>
      </c>
    </row>
    <row r="9" spans="1:16" ht="10.5">
      <c r="A9" s="13">
        <v>1112</v>
      </c>
      <c r="B9" s="14" t="s">
        <v>10</v>
      </c>
      <c r="C9" s="15"/>
      <c r="D9" s="16">
        <f>D8/C8*100</f>
        <v>132.53966469320298</v>
      </c>
      <c r="E9" s="17">
        <f>E8/C8*100</f>
        <v>0</v>
      </c>
      <c r="F9" s="17">
        <f>F8/C8*100</f>
        <v>0</v>
      </c>
      <c r="G9" s="17">
        <f>G8/C8*100</f>
        <v>15.513762327400768</v>
      </c>
      <c r="H9" s="17">
        <f>H8/C8*100</f>
        <v>14.318977678938596</v>
      </c>
      <c r="I9" s="17">
        <f>I8/C8*100</f>
        <v>0.02261857933231274</v>
      </c>
      <c r="J9" s="17">
        <f>J8/C8*100</f>
        <v>26.269270842569803</v>
      </c>
      <c r="K9" s="17">
        <f>K8/C8*100</f>
        <v>34.69050676662964</v>
      </c>
      <c r="L9" s="17">
        <f>L8/C8*100</f>
        <v>6.450774820557436</v>
      </c>
      <c r="M9" s="17">
        <f>M8/C8*100</f>
        <v>10.954934856951349</v>
      </c>
      <c r="N9" s="17">
        <f>N8/C8*100</f>
        <v>6.336973443103558</v>
      </c>
      <c r="O9" s="17">
        <f>O8/C8*100</f>
        <v>1.9118640213255358</v>
      </c>
      <c r="P9" s="17">
        <f>P8/C8*100</f>
        <v>16.069981356393956</v>
      </c>
    </row>
    <row r="10" spans="1:16" ht="10.5">
      <c r="A10" s="9"/>
      <c r="C10" s="19">
        <v>6992.208</v>
      </c>
      <c r="D10" s="10">
        <f>SUM(E10:P10)</f>
        <v>8638.698999999999</v>
      </c>
      <c r="E10" s="11">
        <v>0</v>
      </c>
      <c r="F10" s="11">
        <v>0</v>
      </c>
      <c r="G10" s="11">
        <v>5168.637</v>
      </c>
      <c r="H10" s="11">
        <v>320.21</v>
      </c>
      <c r="I10" s="18">
        <v>367.434</v>
      </c>
      <c r="J10" s="18">
        <v>374.2</v>
      </c>
      <c r="K10" s="18">
        <v>437.069</v>
      </c>
      <c r="L10" s="18">
        <v>464.892</v>
      </c>
      <c r="M10" s="18">
        <v>330.4</v>
      </c>
      <c r="N10" s="18">
        <v>427.794</v>
      </c>
      <c r="O10" s="18">
        <v>407.217</v>
      </c>
      <c r="P10" s="18">
        <v>340.846</v>
      </c>
    </row>
    <row r="11" spans="1:16" ht="10.5">
      <c r="A11" s="13">
        <v>1113</v>
      </c>
      <c r="B11" s="14" t="s">
        <v>28</v>
      </c>
      <c r="C11" s="15"/>
      <c r="D11" s="16">
        <f>D10/C10*100</f>
        <v>123.54751174450188</v>
      </c>
      <c r="E11" s="17">
        <f>E10/C10*100</f>
        <v>0</v>
      </c>
      <c r="F11" s="17">
        <f>F10/C10*100</f>
        <v>0</v>
      </c>
      <c r="G11" s="17">
        <f>G10/C10*100</f>
        <v>73.91995489836687</v>
      </c>
      <c r="H11" s="17">
        <f>H10/C10*100</f>
        <v>4.579526238349889</v>
      </c>
      <c r="I11" s="17">
        <f>I10/C10*100</f>
        <v>5.254906604609017</v>
      </c>
      <c r="J11" s="17">
        <f>J10/C10*100</f>
        <v>5.3516714605744</v>
      </c>
      <c r="K11" s="17">
        <f>K10/C10*100</f>
        <v>6.250800891506661</v>
      </c>
      <c r="L11" s="17">
        <f>L10/C10*100</f>
        <v>6.648715255610245</v>
      </c>
      <c r="M11" s="17">
        <f>M10/C10*100</f>
        <v>4.725259889293911</v>
      </c>
      <c r="N11" s="17">
        <f>N10/C10*100</f>
        <v>6.1181532357160995</v>
      </c>
      <c r="O11" s="17">
        <f>O10/C10*100</f>
        <v>5.823868511920698</v>
      </c>
      <c r="P11" s="17">
        <f>P10/C10*100</f>
        <v>4.874654758554094</v>
      </c>
    </row>
    <row r="12" spans="1:16" ht="10.5">
      <c r="A12" s="20"/>
      <c r="B12" s="21"/>
      <c r="C12" s="19">
        <v>53218.472</v>
      </c>
      <c r="D12" s="10">
        <f>SUM(E12:P12)</f>
        <v>71419.26</v>
      </c>
      <c r="E12" s="12">
        <v>1014.299</v>
      </c>
      <c r="F12" s="12">
        <v>2808.956</v>
      </c>
      <c r="G12" s="12">
        <v>8419.003</v>
      </c>
      <c r="H12" s="12">
        <v>6666.408</v>
      </c>
      <c r="I12" s="18">
        <v>1428.187</v>
      </c>
      <c r="J12" s="18">
        <v>4248.766</v>
      </c>
      <c r="K12" s="18">
        <v>21436.044</v>
      </c>
      <c r="L12" s="18">
        <v>0</v>
      </c>
      <c r="M12" s="18">
        <v>8061.316</v>
      </c>
      <c r="N12" s="18">
        <v>7645.509</v>
      </c>
      <c r="O12" s="18">
        <v>945.512</v>
      </c>
      <c r="P12" s="18">
        <v>8745.26</v>
      </c>
    </row>
    <row r="13" spans="1:16" ht="10.5">
      <c r="A13" s="13">
        <v>1121</v>
      </c>
      <c r="B13" s="14" t="s">
        <v>11</v>
      </c>
      <c r="C13" s="15"/>
      <c r="D13" s="16">
        <f>D12/C12*100</f>
        <v>134.2001326156076</v>
      </c>
      <c r="E13" s="17">
        <f>E12/C12*100</f>
        <v>1.9059152994847353</v>
      </c>
      <c r="F13" s="17">
        <f>F12/C12*100</f>
        <v>5.2781598088723785</v>
      </c>
      <c r="G13" s="17">
        <f>G12/C12*100</f>
        <v>15.819700723463088</v>
      </c>
      <c r="H13" s="17">
        <f>H12/C12*100</f>
        <v>12.526492680962356</v>
      </c>
      <c r="I13" s="17">
        <f>I12/C12*100</f>
        <v>2.6836302252345763</v>
      </c>
      <c r="J13" s="17">
        <f>J12/C12*100</f>
        <v>7.983630195169826</v>
      </c>
      <c r="K13" s="17">
        <f>K12/C12*100</f>
        <v>40.279330079225126</v>
      </c>
      <c r="L13" s="17">
        <f>L12/C12*100</f>
        <v>0</v>
      </c>
      <c r="M13" s="17">
        <f>M12/C12*100</f>
        <v>15.147590107434878</v>
      </c>
      <c r="N13" s="17">
        <f>N12/C12*100</f>
        <v>14.366269290858256</v>
      </c>
      <c r="O13" s="17">
        <f>O12/C12*100</f>
        <v>1.7766613066230084</v>
      </c>
      <c r="P13" s="17">
        <f>P12/C12*100</f>
        <v>16.43275289827938</v>
      </c>
    </row>
    <row r="14" spans="1:16" ht="12.75">
      <c r="A14" s="20"/>
      <c r="B14"/>
      <c r="C14" s="19">
        <v>20500</v>
      </c>
      <c r="D14" s="10">
        <f>SUM(E14:P14)</f>
        <v>20418.29</v>
      </c>
      <c r="E14" s="12">
        <v>0</v>
      </c>
      <c r="F14" s="12">
        <v>0</v>
      </c>
      <c r="G14" s="12">
        <v>0</v>
      </c>
      <c r="H14" s="12">
        <v>0</v>
      </c>
      <c r="I14" s="18">
        <v>0</v>
      </c>
      <c r="J14" s="18">
        <v>20418.28985</v>
      </c>
      <c r="K14" s="18">
        <v>0</v>
      </c>
      <c r="L14" s="18">
        <v>0</v>
      </c>
      <c r="M14" s="18">
        <v>0</v>
      </c>
      <c r="N14" s="18">
        <v>0</v>
      </c>
      <c r="O14" s="18">
        <v>0.00015</v>
      </c>
      <c r="P14" s="18">
        <v>0</v>
      </c>
    </row>
    <row r="15" spans="1:16" ht="10.5">
      <c r="A15" s="13">
        <v>1122</v>
      </c>
      <c r="B15" s="14" t="s">
        <v>12</v>
      </c>
      <c r="C15" s="15"/>
      <c r="D15" s="16">
        <f>D14/C14*100</f>
        <v>99.60141463414635</v>
      </c>
      <c r="E15" s="17">
        <f>E14/C14*100</f>
        <v>0</v>
      </c>
      <c r="F15" s="17">
        <f>F14/C14*100</f>
        <v>0</v>
      </c>
      <c r="G15" s="17">
        <f>G14/C14*100</f>
        <v>0</v>
      </c>
      <c r="H15" s="17">
        <f>H14/C14*100</f>
        <v>0</v>
      </c>
      <c r="I15" s="17">
        <f>I14/C14*100</f>
        <v>0</v>
      </c>
      <c r="J15" s="17">
        <f>J14/C14*100</f>
        <v>99.60141390243903</v>
      </c>
      <c r="K15" s="17">
        <f>K14/C14*100</f>
        <v>0</v>
      </c>
      <c r="L15" s="17">
        <f>L14/C14*100</f>
        <v>0</v>
      </c>
      <c r="M15" s="17">
        <f>M14/C14*100</f>
        <v>0</v>
      </c>
      <c r="N15" s="17">
        <f>N14/C14*100</f>
        <v>0</v>
      </c>
      <c r="O15" s="17">
        <f>O14/C14*100</f>
        <v>7.317073170731707E-07</v>
      </c>
      <c r="P15" s="17">
        <f>P14/C14*100</f>
        <v>0</v>
      </c>
    </row>
    <row r="16" spans="1:16" ht="10.5">
      <c r="A16" s="20"/>
      <c r="B16" s="21"/>
      <c r="C16" s="19">
        <v>137124.968</v>
      </c>
      <c r="D16" s="10">
        <f>SUM(E16:P16)</f>
        <v>107105.25299999998</v>
      </c>
      <c r="E16" s="12">
        <v>0</v>
      </c>
      <c r="F16" s="12">
        <v>0</v>
      </c>
      <c r="G16" s="12">
        <v>14329.69</v>
      </c>
      <c r="H16" s="12">
        <v>8529.442</v>
      </c>
      <c r="I16" s="18">
        <v>11527.981</v>
      </c>
      <c r="J16" s="18">
        <v>9765.851</v>
      </c>
      <c r="K16" s="18">
        <v>13243.545</v>
      </c>
      <c r="L16" s="18">
        <v>12248.149</v>
      </c>
      <c r="M16" s="18">
        <v>4013.911</v>
      </c>
      <c r="N16" s="18">
        <v>12803.215</v>
      </c>
      <c r="O16" s="18">
        <v>11190.049</v>
      </c>
      <c r="P16" s="18">
        <v>9453.42</v>
      </c>
    </row>
    <row r="17" spans="1:16" ht="10.5">
      <c r="A17" s="13">
        <v>1211</v>
      </c>
      <c r="B17" s="14" t="s">
        <v>29</v>
      </c>
      <c r="C17" s="15"/>
      <c r="D17" s="16">
        <f>D16/C16*100</f>
        <v>78.10776882004448</v>
      </c>
      <c r="E17" s="17">
        <f>E16/C16*100</f>
        <v>0</v>
      </c>
      <c r="F17" s="17">
        <f>F16/C16*100</f>
        <v>0</v>
      </c>
      <c r="G17" s="17">
        <f>G16/C16*100</f>
        <v>10.450095419530017</v>
      </c>
      <c r="H17" s="17">
        <f>H16/C16*100</f>
        <v>6.220196164421346</v>
      </c>
      <c r="I17" s="17">
        <f>I16/C16*100</f>
        <v>8.406916091313144</v>
      </c>
      <c r="J17" s="17">
        <f>J16/C16*100</f>
        <v>7.121862008383478</v>
      </c>
      <c r="K17" s="17">
        <f>K16/C16*100</f>
        <v>9.658011369599736</v>
      </c>
      <c r="L17" s="17">
        <f>L16/C16*100</f>
        <v>8.932107098103389</v>
      </c>
      <c r="M17" s="17">
        <f>M16/C16*100</f>
        <v>2.927191931960925</v>
      </c>
      <c r="N17" s="17">
        <f>N16/C16*100</f>
        <v>9.33689552438036</v>
      </c>
      <c r="O17" s="17">
        <f>O16/C16*100</f>
        <v>8.160475195151916</v>
      </c>
      <c r="P17" s="17">
        <f>P16/C16*100</f>
        <v>6.894018017200194</v>
      </c>
    </row>
    <row r="18" spans="1:16" ht="10.5">
      <c r="A18" s="20"/>
      <c r="B18" s="21"/>
      <c r="C18" s="19">
        <v>15400</v>
      </c>
      <c r="D18" s="10">
        <f>SUM(E18:P18)</f>
        <v>15382.264000000001</v>
      </c>
      <c r="E18" s="12">
        <v>0</v>
      </c>
      <c r="F18" s="12">
        <v>132.169</v>
      </c>
      <c r="G18" s="12">
        <v>53.258</v>
      </c>
      <c r="H18" s="12">
        <v>9.542</v>
      </c>
      <c r="I18" s="18">
        <v>1082.419</v>
      </c>
      <c r="J18" s="18">
        <v>3554.699</v>
      </c>
      <c r="K18" s="18">
        <v>2085.4</v>
      </c>
      <c r="L18" s="18">
        <v>0</v>
      </c>
      <c r="M18" s="18">
        <v>2042.525</v>
      </c>
      <c r="N18" s="18">
        <v>2449.007</v>
      </c>
      <c r="O18" s="18">
        <v>155.691</v>
      </c>
      <c r="P18" s="18">
        <v>3817.554</v>
      </c>
    </row>
    <row r="19" spans="1:16" ht="10.5">
      <c r="A19" s="13">
        <v>1511</v>
      </c>
      <c r="B19" s="14" t="s">
        <v>13</v>
      </c>
      <c r="C19" s="22"/>
      <c r="D19" s="16">
        <f>D18/C18*100</f>
        <v>99.88483116883118</v>
      </c>
      <c r="E19" s="17">
        <f>E18/C18*100</f>
        <v>0</v>
      </c>
      <c r="F19" s="17">
        <f>F18/C18*100</f>
        <v>0.8582402597402597</v>
      </c>
      <c r="G19" s="17">
        <f>G18/C18*100</f>
        <v>0.3458311688311688</v>
      </c>
      <c r="H19" s="17">
        <f>H18/C18*100</f>
        <v>0.06196103896103895</v>
      </c>
      <c r="I19" s="17">
        <f>I18/C18*100</f>
        <v>7.028694805194806</v>
      </c>
      <c r="J19" s="17">
        <f>J18/C18*100</f>
        <v>23.08246103896104</v>
      </c>
      <c r="K19" s="17">
        <f>K18/C18*100</f>
        <v>13.541558441558443</v>
      </c>
      <c r="L19" s="17">
        <f>L18/C18*100</f>
        <v>0</v>
      </c>
      <c r="M19" s="17">
        <f>M18/C18*100</f>
        <v>13.26314935064935</v>
      </c>
      <c r="N19" s="17">
        <f>N18/C18*100</f>
        <v>15.902642857142856</v>
      </c>
      <c r="O19" s="17">
        <f>O18/C18*100</f>
        <v>1.0109805194805195</v>
      </c>
      <c r="P19" s="17">
        <f>P18/C18*100</f>
        <v>24.789311688311688</v>
      </c>
    </row>
    <row r="20" spans="3:8" ht="10.5">
      <c r="C20" s="11"/>
      <c r="D20" s="11"/>
      <c r="E20" s="11"/>
      <c r="F20" s="11"/>
      <c r="G20" s="11"/>
      <c r="H20" s="11"/>
    </row>
    <row r="21" spans="3:16" s="23" customFormat="1" ht="10.5">
      <c r="C21" s="24">
        <f>SUM(C6,C8,C10,C12,C14,C16,C18)</f>
        <v>318890.201</v>
      </c>
      <c r="D21" s="24">
        <f aca="true" t="shared" si="0" ref="D21:P21">SUM(D6,D8,D10,D12,D14,D16,D18)</f>
        <v>315186.97000000003</v>
      </c>
      <c r="E21" s="24">
        <f t="shared" si="0"/>
        <v>2227.022</v>
      </c>
      <c r="F21" s="24">
        <f t="shared" si="0"/>
        <v>9404.16</v>
      </c>
      <c r="G21" s="24">
        <f t="shared" si="0"/>
        <v>39023.526000000005</v>
      </c>
      <c r="H21" s="24">
        <f t="shared" si="0"/>
        <v>22085.055</v>
      </c>
      <c r="I21" s="24">
        <f t="shared" si="0"/>
        <v>18900.931000000004</v>
      </c>
      <c r="J21" s="24">
        <f t="shared" si="0"/>
        <v>50623.73885000001</v>
      </c>
      <c r="K21" s="24">
        <f t="shared" si="0"/>
        <v>50636.196</v>
      </c>
      <c r="L21" s="24">
        <f t="shared" si="0"/>
        <v>19222.638</v>
      </c>
      <c r="M21" s="24">
        <f t="shared" si="0"/>
        <v>21119.423000000003</v>
      </c>
      <c r="N21" s="24">
        <f t="shared" si="0"/>
        <v>30735.672000000002</v>
      </c>
      <c r="O21" s="24">
        <f t="shared" si="0"/>
        <v>18578.33615</v>
      </c>
      <c r="P21" s="24">
        <f t="shared" si="0"/>
        <v>32630.272</v>
      </c>
    </row>
    <row r="22" spans="1:16" s="2" customFormat="1" ht="10.5">
      <c r="A22" s="25"/>
      <c r="B22" s="25" t="s">
        <v>14</v>
      </c>
      <c r="C22" s="26"/>
      <c r="D22" s="27">
        <f>D21/C21*100</f>
        <v>98.83871282705236</v>
      </c>
      <c r="E22" s="27">
        <f>E21/C21*100</f>
        <v>0.6983663947704684</v>
      </c>
      <c r="F22" s="27">
        <f>F21/C21*100</f>
        <v>2.949027587084747</v>
      </c>
      <c r="G22" s="27">
        <f>G21/C21*100</f>
        <v>12.237292296102884</v>
      </c>
      <c r="H22" s="27">
        <f>H21/C21*100</f>
        <v>6.9255985071802195</v>
      </c>
      <c r="I22" s="27">
        <f>I21/C21*100</f>
        <v>5.927096831677184</v>
      </c>
      <c r="J22" s="27">
        <f>J21/C21*100</f>
        <v>15.874974737778164</v>
      </c>
      <c r="K22" s="27">
        <f>K21/C21*100</f>
        <v>15.878881145049672</v>
      </c>
      <c r="L22" s="27">
        <f>L21/C21*100</f>
        <v>6.027980144802254</v>
      </c>
      <c r="M22" s="27">
        <f>M21/C21*100</f>
        <v>6.622788324561908</v>
      </c>
      <c r="N22" s="27">
        <f>N21/C21*100</f>
        <v>9.638324383633226</v>
      </c>
      <c r="O22" s="27">
        <f>O21/C21*100</f>
        <v>5.825935099837075</v>
      </c>
      <c r="P22" s="27">
        <f>P21/C21*100</f>
        <v>10.23244737457455</v>
      </c>
    </row>
    <row r="23" spans="1:16" s="2" customFormat="1" ht="10.5">
      <c r="A23" s="46" t="s">
        <v>36</v>
      </c>
      <c r="B23" s="46"/>
      <c r="C23" s="28"/>
      <c r="D23" s="29">
        <f>SUM(E23:P23)</f>
        <v>100.00000000000001</v>
      </c>
      <c r="E23" s="30">
        <f>E21/D21*100</f>
        <v>0.7065717215403923</v>
      </c>
      <c r="F23" s="30">
        <f>F21/D21*100</f>
        <v>2.983676641201252</v>
      </c>
      <c r="G23" s="30">
        <f>G21/D21*100</f>
        <v>12.381072098253302</v>
      </c>
      <c r="H23" s="30">
        <f>H21/D21*100</f>
        <v>7.006969545727096</v>
      </c>
      <c r="I23" s="30">
        <f>I21/D21*100</f>
        <v>5.9967361594928885</v>
      </c>
      <c r="J23" s="30">
        <f>J21/D21*100</f>
        <v>16.061494816870127</v>
      </c>
      <c r="K23" s="30">
        <f>K21/D21*100</f>
        <v>16.06544712175126</v>
      </c>
      <c r="L23" s="30">
        <f>L21/D21*100</f>
        <v>6.098804782443892</v>
      </c>
      <c r="M23" s="30">
        <f>M21/D21*100</f>
        <v>6.70060155088264</v>
      </c>
      <c r="N23" s="30">
        <f>N21/D21*100</f>
        <v>9.751568093059177</v>
      </c>
      <c r="O23" s="30">
        <f>O21/D21*100</f>
        <v>5.894385846597655</v>
      </c>
      <c r="P23" s="30">
        <f>P21/D21*100</f>
        <v>10.352671622180319</v>
      </c>
    </row>
    <row r="24" ht="10.5">
      <c r="D24" s="18"/>
    </row>
    <row r="25" spans="1:16" s="1" customFormat="1" ht="10.5">
      <c r="A25" s="47" t="s">
        <v>32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</row>
    <row r="26" ht="10.5">
      <c r="A26" s="2"/>
    </row>
    <row r="27" spans="1:16" s="6" customFormat="1" ht="10.5">
      <c r="A27" s="4"/>
      <c r="B27" s="4"/>
      <c r="C27" s="5" t="s">
        <v>2</v>
      </c>
      <c r="D27" s="4" t="s">
        <v>4</v>
      </c>
      <c r="E27" s="4" t="s">
        <v>16</v>
      </c>
      <c r="F27" s="4" t="s">
        <v>17</v>
      </c>
      <c r="G27" s="4" t="s">
        <v>18</v>
      </c>
      <c r="H27" s="4" t="s">
        <v>19</v>
      </c>
      <c r="I27" s="4" t="s">
        <v>20</v>
      </c>
      <c r="J27" s="4" t="s">
        <v>21</v>
      </c>
      <c r="K27" s="4" t="s">
        <v>22</v>
      </c>
      <c r="L27" s="4" t="s">
        <v>23</v>
      </c>
      <c r="M27" s="4" t="s">
        <v>24</v>
      </c>
      <c r="N27" s="4" t="s">
        <v>25</v>
      </c>
      <c r="O27" s="4" t="s">
        <v>26</v>
      </c>
      <c r="P27" s="4" t="s">
        <v>27</v>
      </c>
    </row>
    <row r="28" spans="1:16" s="6" customFormat="1" ht="10.5">
      <c r="A28" s="4" t="s">
        <v>0</v>
      </c>
      <c r="B28" s="4" t="s">
        <v>1</v>
      </c>
      <c r="C28" s="5" t="s">
        <v>3</v>
      </c>
      <c r="D28" s="4" t="s">
        <v>15</v>
      </c>
      <c r="E28" s="4" t="s">
        <v>15</v>
      </c>
      <c r="F28" s="4" t="s">
        <v>15</v>
      </c>
      <c r="G28" s="4" t="s">
        <v>15</v>
      </c>
      <c r="H28" s="4" t="s">
        <v>15</v>
      </c>
      <c r="I28" s="4" t="s">
        <v>15</v>
      </c>
      <c r="J28" s="4" t="s">
        <v>15</v>
      </c>
      <c r="K28" s="4" t="s">
        <v>15</v>
      </c>
      <c r="L28" s="4" t="s">
        <v>15</v>
      </c>
      <c r="M28" s="4" t="s">
        <v>15</v>
      </c>
      <c r="N28" s="4" t="s">
        <v>15</v>
      </c>
      <c r="O28" s="4" t="s">
        <v>15</v>
      </c>
      <c r="P28" s="4" t="s">
        <v>15</v>
      </c>
    </row>
    <row r="29" spans="6:7" s="7" customFormat="1" ht="10.5">
      <c r="F29" s="8"/>
      <c r="G29" s="8"/>
    </row>
    <row r="30" spans="3:18" s="9" customFormat="1" ht="10.5">
      <c r="C30" s="10">
        <v>68552.005</v>
      </c>
      <c r="D30" s="10">
        <f>SUM(E30:P30)</f>
        <v>75991.05</v>
      </c>
      <c r="E30" s="11">
        <v>7430.143</v>
      </c>
      <c r="F30" s="12">
        <v>1312.993</v>
      </c>
      <c r="G30" s="12">
        <v>7943.672</v>
      </c>
      <c r="H30" s="11">
        <v>5427.952</v>
      </c>
      <c r="I30" s="11">
        <v>6185.944</v>
      </c>
      <c r="J30" s="11">
        <v>2259.074</v>
      </c>
      <c r="K30" s="11">
        <v>12173.267</v>
      </c>
      <c r="L30" s="11">
        <v>5741.959</v>
      </c>
      <c r="M30" s="11">
        <v>6759.398</v>
      </c>
      <c r="N30" s="11">
        <v>6124.728</v>
      </c>
      <c r="O30" s="11">
        <v>6470.189</v>
      </c>
      <c r="P30" s="11">
        <v>8161.731</v>
      </c>
      <c r="R30" s="41"/>
    </row>
    <row r="31" spans="1:16" ht="10.5">
      <c r="A31" s="13">
        <v>1111</v>
      </c>
      <c r="B31" s="14" t="s">
        <v>9</v>
      </c>
      <c r="C31" s="15"/>
      <c r="D31" s="16">
        <f>D30/C30*100</f>
        <v>110.85168114338887</v>
      </c>
      <c r="E31" s="17">
        <f>E30/C30*100</f>
        <v>10.838695381703277</v>
      </c>
      <c r="F31" s="17">
        <f>F30/C30*100</f>
        <v>1.9153239938058704</v>
      </c>
      <c r="G31" s="17">
        <f>G30/C30*100</f>
        <v>11.587804032865266</v>
      </c>
      <c r="H31" s="17">
        <f>H30/C30*100</f>
        <v>7.918006191066183</v>
      </c>
      <c r="I31" s="17">
        <f>I30/C30*100</f>
        <v>9.023724397265989</v>
      </c>
      <c r="J31" s="17">
        <f>J30/C30*100</f>
        <v>3.295416377682899</v>
      </c>
      <c r="K31" s="17">
        <f>K30/C30*100</f>
        <v>17.757711098311418</v>
      </c>
      <c r="L31" s="17">
        <f>L30/C30*100</f>
        <v>8.376062815376443</v>
      </c>
      <c r="M31" s="17">
        <f>M30/C30*100</f>
        <v>9.86024843474673</v>
      </c>
      <c r="N31" s="17">
        <f>N30/C30*100</f>
        <v>8.934425769166051</v>
      </c>
      <c r="O31" s="17">
        <f>O30/C30*100</f>
        <v>9.438365807097837</v>
      </c>
      <c r="P31" s="17">
        <f>P30/C30*100</f>
        <v>11.905896844300907</v>
      </c>
    </row>
    <row r="32" spans="1:18" ht="10.5">
      <c r="A32" s="9"/>
      <c r="C32" s="10">
        <v>23648.4</v>
      </c>
      <c r="D32" s="10">
        <f>SUM(E32:P32)</f>
        <v>36778.952</v>
      </c>
      <c r="E32" s="11">
        <v>2843.792</v>
      </c>
      <c r="F32" s="11">
        <v>195.29</v>
      </c>
      <c r="G32" s="11">
        <v>3253.131</v>
      </c>
      <c r="H32" s="11">
        <v>2778.566</v>
      </c>
      <c r="I32" s="18">
        <v>2.202</v>
      </c>
      <c r="J32" s="18">
        <v>2932.726</v>
      </c>
      <c r="K32" s="18">
        <v>11821.199</v>
      </c>
      <c r="L32" s="18">
        <v>1705.844</v>
      </c>
      <c r="M32" s="18">
        <v>4181.46</v>
      </c>
      <c r="N32" s="18">
        <v>1439.066</v>
      </c>
      <c r="O32" s="18">
        <v>307.863</v>
      </c>
      <c r="P32" s="18">
        <v>5317.813</v>
      </c>
      <c r="R32" s="41"/>
    </row>
    <row r="33" spans="1:16" ht="10.5">
      <c r="A33" s="13">
        <v>1112</v>
      </c>
      <c r="B33" s="14" t="s">
        <v>10</v>
      </c>
      <c r="C33" s="15"/>
      <c r="D33" s="16">
        <f>D32/C32*100</f>
        <v>155.52406082441092</v>
      </c>
      <c r="E33" s="17">
        <f>E32/C32*100</f>
        <v>12.02530403748245</v>
      </c>
      <c r="F33" s="17">
        <f>F32/C32*100</f>
        <v>0.8258063970501175</v>
      </c>
      <c r="G33" s="17">
        <f>G32/C32*100</f>
        <v>13.756241437052822</v>
      </c>
      <c r="H33" s="17">
        <f>H32/C32*100</f>
        <v>11.749488337477375</v>
      </c>
      <c r="I33" s="17">
        <f>I32/C32*100</f>
        <v>0.009311412188562438</v>
      </c>
      <c r="J33" s="17">
        <f>J32/C32*100</f>
        <v>12.401371762994536</v>
      </c>
      <c r="K33" s="17">
        <f>K32/C32*100</f>
        <v>49.98730992371577</v>
      </c>
      <c r="L33" s="17">
        <f>L32/C32*100</f>
        <v>7.213359043317941</v>
      </c>
      <c r="M33" s="17">
        <f>M32/C32*100</f>
        <v>17.68178819708733</v>
      </c>
      <c r="N33" s="17">
        <f>N32/C32*100</f>
        <v>6.085257353563032</v>
      </c>
      <c r="O33" s="17">
        <f>O32/C32*100</f>
        <v>1.3018343735728422</v>
      </c>
      <c r="P33" s="17">
        <f>P32/C32*100</f>
        <v>22.486988548908172</v>
      </c>
    </row>
    <row r="34" spans="1:18" ht="10.5">
      <c r="A34" s="9"/>
      <c r="C34" s="19">
        <v>6029.814</v>
      </c>
      <c r="D34" s="10">
        <f>SUM(E34:P34)</f>
        <v>5187.005</v>
      </c>
      <c r="E34" s="11">
        <v>1093.085</v>
      </c>
      <c r="F34" s="11">
        <v>527.393</v>
      </c>
      <c r="G34" s="11">
        <v>364.064</v>
      </c>
      <c r="H34" s="11">
        <v>299.675</v>
      </c>
      <c r="I34" s="18">
        <v>371.948</v>
      </c>
      <c r="J34" s="18">
        <v>245.578</v>
      </c>
      <c r="K34" s="18">
        <v>528.508</v>
      </c>
      <c r="L34" s="18">
        <v>401.111</v>
      </c>
      <c r="M34" s="18">
        <v>270.801</v>
      </c>
      <c r="N34" s="18">
        <v>388.76</v>
      </c>
      <c r="O34" s="18">
        <v>355.7</v>
      </c>
      <c r="P34" s="18">
        <v>340.382</v>
      </c>
      <c r="R34" s="41"/>
    </row>
    <row r="35" spans="1:16" ht="10.5">
      <c r="A35" s="13">
        <v>1113</v>
      </c>
      <c r="B35" s="14" t="s">
        <v>28</v>
      </c>
      <c r="C35" s="15"/>
      <c r="D35" s="16">
        <f>D34/C34*100</f>
        <v>86.0226368508216</v>
      </c>
      <c r="E35" s="17">
        <f>E34/C34*100</f>
        <v>18.128005275121257</v>
      </c>
      <c r="F35" s="17">
        <f>F34/C34*100</f>
        <v>8.746422360623395</v>
      </c>
      <c r="G35" s="17">
        <f>G34/C34*100</f>
        <v>6.037731843801484</v>
      </c>
      <c r="H35" s="17">
        <f>H34/C34*100</f>
        <v>4.969887960059796</v>
      </c>
      <c r="I35" s="17">
        <f>I34/C34*100</f>
        <v>6.168482145552084</v>
      </c>
      <c r="J35" s="17">
        <f>J34/C34*100</f>
        <v>4.0727292748996895</v>
      </c>
      <c r="K35" s="17">
        <f>K34/C34*100</f>
        <v>8.76491380994505</v>
      </c>
      <c r="L35" s="17">
        <f>L34/C34*100</f>
        <v>6.6521289048053545</v>
      </c>
      <c r="M35" s="17">
        <f>M34/C34*100</f>
        <v>4.491034051796622</v>
      </c>
      <c r="N35" s="17">
        <f>N34/C34*100</f>
        <v>6.447296715951769</v>
      </c>
      <c r="O35" s="17">
        <f>O34/C34*100</f>
        <v>5.8990210974998565</v>
      </c>
      <c r="P35" s="17">
        <f>P34/C34*100</f>
        <v>5.64498341076524</v>
      </c>
    </row>
    <row r="36" spans="1:18" ht="10.5">
      <c r="A36" s="20"/>
      <c r="B36" s="21"/>
      <c r="C36" s="19">
        <v>53078.228</v>
      </c>
      <c r="D36" s="10">
        <f>SUM(E36:P36)</f>
        <v>78770.574</v>
      </c>
      <c r="E36" s="12">
        <v>4108.095</v>
      </c>
      <c r="F36" s="12">
        <v>977.468</v>
      </c>
      <c r="G36" s="12">
        <v>10414.925</v>
      </c>
      <c r="H36" s="12">
        <v>3149.91</v>
      </c>
      <c r="I36" s="18">
        <v>440.934</v>
      </c>
      <c r="J36" s="18">
        <v>963.72</v>
      </c>
      <c r="K36" s="18">
        <v>31752.752</v>
      </c>
      <c r="L36" s="18">
        <v>0</v>
      </c>
      <c r="M36" s="18">
        <v>13188.913</v>
      </c>
      <c r="N36" s="18">
        <v>2942.095</v>
      </c>
      <c r="O36" s="18">
        <v>1025.385</v>
      </c>
      <c r="P36" s="18">
        <v>9806.377</v>
      </c>
      <c r="R36" s="41"/>
    </row>
    <row r="37" spans="1:16" ht="10.5">
      <c r="A37" s="13">
        <v>1121</v>
      </c>
      <c r="B37" s="14" t="s">
        <v>11</v>
      </c>
      <c r="C37" s="15"/>
      <c r="D37" s="16">
        <f>D36/C36*100</f>
        <v>148.40467922177055</v>
      </c>
      <c r="E37" s="17">
        <f>E36/C36*100</f>
        <v>7.739698846012718</v>
      </c>
      <c r="F37" s="17">
        <f>F36/C36*100</f>
        <v>1.8415611010977984</v>
      </c>
      <c r="G37" s="17">
        <f>G36/C36*100</f>
        <v>19.621840050877356</v>
      </c>
      <c r="H37" s="17">
        <f>H36/C36*100</f>
        <v>5.9344671415933465</v>
      </c>
      <c r="I37" s="17">
        <f>I36/C36*100</f>
        <v>0.8307247936008715</v>
      </c>
      <c r="J37" s="17">
        <f>J36/C36*100</f>
        <v>1.8156597089111566</v>
      </c>
      <c r="K37" s="17">
        <f>K36/C36*100</f>
        <v>59.82255473939333</v>
      </c>
      <c r="L37" s="17">
        <f>L36/C36*100</f>
        <v>0</v>
      </c>
      <c r="M37" s="17">
        <f>M36/C36*100</f>
        <v>24.84806576436576</v>
      </c>
      <c r="N37" s="17">
        <f>N36/C36*100</f>
        <v>5.542941260209364</v>
      </c>
      <c r="O37" s="17">
        <f>O36/C36*100</f>
        <v>1.9318372874090672</v>
      </c>
      <c r="P37" s="17">
        <f>P36/C36*100</f>
        <v>18.475328528299777</v>
      </c>
    </row>
    <row r="38" spans="1:18" ht="10.5">
      <c r="A38" s="20"/>
      <c r="B38" s="21"/>
      <c r="C38" s="19">
        <v>20500</v>
      </c>
      <c r="D38" s="10">
        <f>SUM(E38:P38)</f>
        <v>23424.776</v>
      </c>
      <c r="E38" s="12">
        <v>0</v>
      </c>
      <c r="F38" s="12">
        <v>0</v>
      </c>
      <c r="G38" s="12">
        <v>0</v>
      </c>
      <c r="H38" s="12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23424.776</v>
      </c>
      <c r="O38" s="18">
        <v>0</v>
      </c>
      <c r="P38" s="18">
        <v>0</v>
      </c>
      <c r="R38" s="41"/>
    </row>
    <row r="39" spans="1:16" ht="10.5">
      <c r="A39" s="13">
        <v>1122</v>
      </c>
      <c r="B39" s="14" t="s">
        <v>12</v>
      </c>
      <c r="C39" s="15"/>
      <c r="D39" s="16">
        <f>D38/C38*100</f>
        <v>114.26720000000002</v>
      </c>
      <c r="E39" s="17">
        <f>E38/C38*100</f>
        <v>0</v>
      </c>
      <c r="F39" s="17">
        <f>F38/C38*100</f>
        <v>0</v>
      </c>
      <c r="G39" s="17">
        <f>G38/C38*100</f>
        <v>0</v>
      </c>
      <c r="H39" s="17">
        <f>H38/C38*100</f>
        <v>0</v>
      </c>
      <c r="I39" s="17">
        <f>I38/C38*100</f>
        <v>0</v>
      </c>
      <c r="J39" s="17">
        <f>J38/C38*100</f>
        <v>0</v>
      </c>
      <c r="K39" s="17">
        <f>K38/C38*100</f>
        <v>0</v>
      </c>
      <c r="L39" s="17">
        <f>L38/C38*100</f>
        <v>0</v>
      </c>
      <c r="M39" s="17">
        <f>M38/C38*100</f>
        <v>0</v>
      </c>
      <c r="N39" s="17">
        <f>N38/C38*100</f>
        <v>114.26720000000002</v>
      </c>
      <c r="O39" s="17">
        <f>O38/C38*100</f>
        <v>0</v>
      </c>
      <c r="P39" s="17">
        <f>P38/C38*100</f>
        <v>0</v>
      </c>
    </row>
    <row r="40" spans="1:18" ht="10.5">
      <c r="A40" s="20"/>
      <c r="B40" s="21"/>
      <c r="C40" s="19">
        <v>125118.633</v>
      </c>
      <c r="D40" s="10">
        <f>SUM(E40:P40)</f>
        <v>122443.19499999998</v>
      </c>
      <c r="E40" s="12">
        <v>7825.005</v>
      </c>
      <c r="F40" s="12">
        <v>9748.741</v>
      </c>
      <c r="G40" s="12">
        <v>7226.319</v>
      </c>
      <c r="H40" s="12">
        <v>10457.419</v>
      </c>
      <c r="I40" s="18">
        <v>14512.043</v>
      </c>
      <c r="J40" s="18">
        <v>3030.627</v>
      </c>
      <c r="K40" s="18">
        <v>15174.927</v>
      </c>
      <c r="L40" s="18">
        <v>11483.974</v>
      </c>
      <c r="M40" s="18">
        <v>8177.116</v>
      </c>
      <c r="N40" s="18">
        <v>10887.071</v>
      </c>
      <c r="O40" s="18">
        <v>14339.14</v>
      </c>
      <c r="P40" s="18">
        <v>9580.813</v>
      </c>
      <c r="R40" s="41"/>
    </row>
    <row r="41" spans="1:16" ht="10.5">
      <c r="A41" s="13">
        <v>1211</v>
      </c>
      <c r="B41" s="14" t="s">
        <v>29</v>
      </c>
      <c r="C41" s="15"/>
      <c r="D41" s="16">
        <f>D40/C40*100</f>
        <v>97.86167900347822</v>
      </c>
      <c r="E41" s="17">
        <f>E40/C40*100</f>
        <v>6.2540684887437985</v>
      </c>
      <c r="F41" s="17">
        <f>F40/C40*100</f>
        <v>7.791598074764772</v>
      </c>
      <c r="G41" s="17">
        <f>G40/C40*100</f>
        <v>5.7755738108168115</v>
      </c>
      <c r="H41" s="17">
        <f>H40/C40*100</f>
        <v>8.358002920316434</v>
      </c>
      <c r="I41" s="17">
        <f>I40/C40*100</f>
        <v>11.598626561081433</v>
      </c>
      <c r="J41" s="17">
        <f>J40/C40*100</f>
        <v>2.422202774545978</v>
      </c>
      <c r="K41" s="17">
        <f>K40/C40*100</f>
        <v>12.128430942815688</v>
      </c>
      <c r="L41" s="17">
        <f>L40/C40*100</f>
        <v>9.178468246212375</v>
      </c>
      <c r="M41" s="17">
        <f>M40/C40*100</f>
        <v>6.535490201527377</v>
      </c>
      <c r="N41" s="17">
        <f>N40/C40*100</f>
        <v>8.701398615824072</v>
      </c>
      <c r="O41" s="17">
        <f>O40/C40*100</f>
        <v>11.460435313419703</v>
      </c>
      <c r="P41" s="17">
        <f>P40/C40*100</f>
        <v>7.657383053409799</v>
      </c>
    </row>
    <row r="42" spans="1:18" ht="10.5">
      <c r="A42" s="20"/>
      <c r="B42" s="21"/>
      <c r="C42" s="19">
        <v>15400</v>
      </c>
      <c r="D42" s="10">
        <f>SUM(E42:P42)</f>
        <v>19427.292</v>
      </c>
      <c r="E42" s="12">
        <v>0</v>
      </c>
      <c r="F42" s="12">
        <v>223.178</v>
      </c>
      <c r="G42" s="12">
        <v>69.697</v>
      </c>
      <c r="H42" s="12">
        <v>0</v>
      </c>
      <c r="I42" s="18">
        <v>2881.838</v>
      </c>
      <c r="J42" s="18">
        <v>2486.552</v>
      </c>
      <c r="K42" s="18">
        <v>3520.105</v>
      </c>
      <c r="L42" s="18">
        <v>307.542</v>
      </c>
      <c r="M42" s="18">
        <v>2172.456</v>
      </c>
      <c r="N42" s="18">
        <v>2842.927</v>
      </c>
      <c r="O42" s="18">
        <v>144.826</v>
      </c>
      <c r="P42" s="18">
        <v>4778.171</v>
      </c>
      <c r="R42" s="41"/>
    </row>
    <row r="43" spans="1:16" ht="10.5">
      <c r="A43" s="13">
        <v>1511</v>
      </c>
      <c r="B43" s="14" t="s">
        <v>13</v>
      </c>
      <c r="C43" s="22"/>
      <c r="D43" s="16">
        <f>D42/C42*100</f>
        <v>126.15124675324677</v>
      </c>
      <c r="E43" s="17">
        <f>E42/C42*100</f>
        <v>0</v>
      </c>
      <c r="F43" s="17">
        <f>F42/C42*100</f>
        <v>1.4492077922077922</v>
      </c>
      <c r="G43" s="17">
        <f>G42/C42*100</f>
        <v>0.4525779220779221</v>
      </c>
      <c r="H43" s="17">
        <f>H42/C42*100</f>
        <v>0</v>
      </c>
      <c r="I43" s="17">
        <f>I42/C42*100</f>
        <v>18.713233766233767</v>
      </c>
      <c r="J43" s="17">
        <f>J42/C42*100</f>
        <v>16.14644155844156</v>
      </c>
      <c r="K43" s="17">
        <f>K42/C42*100</f>
        <v>22.857824675324675</v>
      </c>
      <c r="L43" s="17">
        <f>L42/C42*100</f>
        <v>1.997025974025974</v>
      </c>
      <c r="M43" s="17">
        <f>M42/C42*100</f>
        <v>14.106857142857143</v>
      </c>
      <c r="N43" s="17">
        <f>N42/C42*100</f>
        <v>18.460564935064934</v>
      </c>
      <c r="O43" s="17">
        <f>O42/C42*100</f>
        <v>0.9404285714285714</v>
      </c>
      <c r="P43" s="17">
        <f>P42/C42*100</f>
        <v>31.027084415584415</v>
      </c>
    </row>
    <row r="44" spans="3:8" ht="10.5">
      <c r="C44" s="11"/>
      <c r="D44" s="11"/>
      <c r="E44" s="11"/>
      <c r="F44" s="11"/>
      <c r="G44" s="11"/>
      <c r="H44" s="11"/>
    </row>
    <row r="45" spans="3:16" s="23" customFormat="1" ht="10.5">
      <c r="C45" s="24">
        <f>SUM(C30,C32,C34,C36,C38,C40,C42)</f>
        <v>312327.07999999996</v>
      </c>
      <c r="D45" s="24">
        <f aca="true" t="shared" si="1" ref="D45:P45">SUM(D30,D32,D34,D36,D38,D40,D42)</f>
        <v>362022.84400000004</v>
      </c>
      <c r="E45" s="24">
        <f t="shared" si="1"/>
        <v>23300.120000000003</v>
      </c>
      <c r="F45" s="24">
        <f t="shared" si="1"/>
        <v>12985.063</v>
      </c>
      <c r="G45" s="24">
        <f t="shared" si="1"/>
        <v>29271.808</v>
      </c>
      <c r="H45" s="24">
        <f t="shared" si="1"/>
        <v>22113.521999999997</v>
      </c>
      <c r="I45" s="24">
        <f t="shared" si="1"/>
        <v>24394.909</v>
      </c>
      <c r="J45" s="24">
        <f t="shared" si="1"/>
        <v>11918.277</v>
      </c>
      <c r="K45" s="24">
        <f t="shared" si="1"/>
        <v>74970.758</v>
      </c>
      <c r="L45" s="24">
        <f t="shared" si="1"/>
        <v>19640.43</v>
      </c>
      <c r="M45" s="24">
        <f t="shared" si="1"/>
        <v>34750.144</v>
      </c>
      <c r="N45" s="24">
        <f t="shared" si="1"/>
        <v>48049.423</v>
      </c>
      <c r="O45" s="24">
        <f t="shared" si="1"/>
        <v>22643.103000000003</v>
      </c>
      <c r="P45" s="24">
        <f t="shared" si="1"/>
        <v>37985.287000000004</v>
      </c>
    </row>
    <row r="46" spans="1:16" s="2" customFormat="1" ht="10.5">
      <c r="A46" s="31"/>
      <c r="B46" s="31" t="s">
        <v>14</v>
      </c>
      <c r="C46" s="32"/>
      <c r="D46" s="33">
        <f>D45/C45*100</f>
        <v>115.91144898482708</v>
      </c>
      <c r="E46" s="33">
        <f>E45/C45*100</f>
        <v>7.460166438337658</v>
      </c>
      <c r="F46" s="33">
        <f>F45/C45*100</f>
        <v>4.157520699133742</v>
      </c>
      <c r="G46" s="33">
        <f>G45/C45*100</f>
        <v>9.372164591043468</v>
      </c>
      <c r="H46" s="33">
        <f>H45/C45*100</f>
        <v>7.080244851006835</v>
      </c>
      <c r="I46" s="33">
        <f>I45/C45*100</f>
        <v>7.810692880041015</v>
      </c>
      <c r="J46" s="33">
        <f>J45/C45*100</f>
        <v>3.815960178669106</v>
      </c>
      <c r="K46" s="33">
        <f>K45/C45*100</f>
        <v>24.00392498786849</v>
      </c>
      <c r="L46" s="33">
        <f>L45/C45*100</f>
        <v>6.288417257959189</v>
      </c>
      <c r="M46" s="33">
        <f>M45/C45*100</f>
        <v>11.12620269750545</v>
      </c>
      <c r="N46" s="33">
        <f>N45/C45*100</f>
        <v>15.384328185695589</v>
      </c>
      <c r="O46" s="33">
        <f>O45/C45*100</f>
        <v>7.249804595874301</v>
      </c>
      <c r="P46" s="33">
        <f>P45/C45*100</f>
        <v>12.162021621692237</v>
      </c>
    </row>
    <row r="47" spans="1:16" ht="10.5">
      <c r="A47" s="46" t="s">
        <v>36</v>
      </c>
      <c r="B47" s="46"/>
      <c r="C47" s="28"/>
      <c r="D47" s="29">
        <f>SUM(E47:P47)</f>
        <v>99.99999999999999</v>
      </c>
      <c r="E47" s="30">
        <f>E45/D45*100</f>
        <v>6.436091088218731</v>
      </c>
      <c r="F47" s="30">
        <f>F45/D45*100</f>
        <v>3.5868076325039864</v>
      </c>
      <c r="G47" s="30">
        <f>G45/D45*100</f>
        <v>8.085624563515113</v>
      </c>
      <c r="H47" s="30">
        <f>H45/D45*100</f>
        <v>6.108322269298562</v>
      </c>
      <c r="I47" s="30">
        <f>I45/D45*100</f>
        <v>6.73849990527117</v>
      </c>
      <c r="J47" s="30">
        <f>J45/D45*100</f>
        <v>3.2921339626844097</v>
      </c>
      <c r="K47" s="30">
        <f>K45/D45*100</f>
        <v>20.708847312408825</v>
      </c>
      <c r="L47" s="30">
        <f>L45/D45*100</f>
        <v>5.425190792656167</v>
      </c>
      <c r="M47" s="30">
        <f>M45/D45*100</f>
        <v>9.59888155566227</v>
      </c>
      <c r="N47" s="30">
        <f>N45/D45*100</f>
        <v>13.272483711000291</v>
      </c>
      <c r="O47" s="30">
        <f>O45/D45*100</f>
        <v>6.254606131982102</v>
      </c>
      <c r="P47" s="30">
        <f>P45/D45*100</f>
        <v>10.492511074798362</v>
      </c>
    </row>
    <row r="48" spans="1:16" s="23" customFormat="1" ht="10.5">
      <c r="A48" s="37"/>
      <c r="B48" s="37"/>
      <c r="C48" s="38"/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1:16" s="1" customFormat="1" ht="10.5">
      <c r="A49" s="47" t="s">
        <v>34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</row>
    <row r="50" ht="10.5">
      <c r="A50" s="2"/>
    </row>
    <row r="51" spans="1:16" s="6" customFormat="1" ht="10.5">
      <c r="A51" s="4"/>
      <c r="B51" s="4"/>
      <c r="C51" s="5" t="s">
        <v>2</v>
      </c>
      <c r="D51" s="4" t="s">
        <v>4</v>
      </c>
      <c r="E51" s="4" t="s">
        <v>16</v>
      </c>
      <c r="F51" s="4" t="s">
        <v>17</v>
      </c>
      <c r="G51" s="4" t="s">
        <v>18</v>
      </c>
      <c r="H51" s="4" t="s">
        <v>19</v>
      </c>
      <c r="I51" s="4" t="s">
        <v>20</v>
      </c>
      <c r="J51" s="4" t="s">
        <v>21</v>
      </c>
      <c r="K51" s="4" t="s">
        <v>22</v>
      </c>
      <c r="L51" s="4" t="s">
        <v>23</v>
      </c>
      <c r="M51" s="4" t="s">
        <v>24</v>
      </c>
      <c r="N51" s="4" t="s">
        <v>25</v>
      </c>
      <c r="O51" s="4" t="s">
        <v>26</v>
      </c>
      <c r="P51" s="4" t="s">
        <v>27</v>
      </c>
    </row>
    <row r="52" spans="1:16" s="6" customFormat="1" ht="10.5">
      <c r="A52" s="4" t="s">
        <v>0</v>
      </c>
      <c r="B52" s="4" t="s">
        <v>1</v>
      </c>
      <c r="C52" s="5" t="s">
        <v>3</v>
      </c>
      <c r="D52" s="4" t="s">
        <v>15</v>
      </c>
      <c r="E52" s="4" t="s">
        <v>15</v>
      </c>
      <c r="F52" s="4" t="s">
        <v>15</v>
      </c>
      <c r="G52" s="4" t="s">
        <v>15</v>
      </c>
      <c r="H52" s="4" t="s">
        <v>15</v>
      </c>
      <c r="I52" s="4" t="s">
        <v>15</v>
      </c>
      <c r="J52" s="4" t="s">
        <v>15</v>
      </c>
      <c r="K52" s="4" t="s">
        <v>15</v>
      </c>
      <c r="L52" s="4" t="s">
        <v>15</v>
      </c>
      <c r="M52" s="4" t="s">
        <v>15</v>
      </c>
      <c r="N52" s="4" t="s">
        <v>15</v>
      </c>
      <c r="O52" s="4" t="s">
        <v>15</v>
      </c>
      <c r="P52" s="4" t="s">
        <v>15</v>
      </c>
    </row>
    <row r="53" spans="6:7" s="7" customFormat="1" ht="10.5">
      <c r="F53" s="8"/>
      <c r="G53" s="8"/>
    </row>
    <row r="54" spans="3:16" s="9" customFormat="1" ht="10.5">
      <c r="C54" s="10">
        <v>91809.025</v>
      </c>
      <c r="D54" s="10">
        <f>SUM(E54:P54)</f>
        <v>78104.61399999999</v>
      </c>
      <c r="E54" s="11">
        <v>8545.589</v>
      </c>
      <c r="F54" s="12">
        <v>6499.666</v>
      </c>
      <c r="G54" s="12">
        <v>5414.801</v>
      </c>
      <c r="H54" s="11">
        <v>4580.496</v>
      </c>
      <c r="I54" s="11">
        <v>5959.793</v>
      </c>
      <c r="J54" s="11">
        <v>7945.818</v>
      </c>
      <c r="K54" s="11">
        <v>7519.094</v>
      </c>
      <c r="L54" s="11">
        <v>7340.154</v>
      </c>
      <c r="M54" s="11">
        <v>6322.632</v>
      </c>
      <c r="N54" s="11">
        <v>6719.909</v>
      </c>
      <c r="O54" s="11">
        <v>2993.951</v>
      </c>
      <c r="P54" s="11">
        <v>8262.711</v>
      </c>
    </row>
    <row r="55" spans="1:16" ht="10.5">
      <c r="A55" s="13">
        <v>1111</v>
      </c>
      <c r="B55" s="14" t="s">
        <v>9</v>
      </c>
      <c r="C55" s="15"/>
      <c r="D55" s="16">
        <f>D54/C54*100</f>
        <v>85.07291521721312</v>
      </c>
      <c r="E55" s="17">
        <f>E54/C54*100</f>
        <v>9.308005394894456</v>
      </c>
      <c r="F55" s="17">
        <f>F54/C54*100</f>
        <v>7.079550185834127</v>
      </c>
      <c r="G55" s="17">
        <f>G54/C54*100</f>
        <v>5.897896203559509</v>
      </c>
      <c r="H55" s="17">
        <f>H54/C54*100</f>
        <v>4.989156567123984</v>
      </c>
      <c r="I55" s="17">
        <f>I54/C54*100</f>
        <v>6.491511046980403</v>
      </c>
      <c r="J55" s="17">
        <f>J54/C54*100</f>
        <v>8.654724304064878</v>
      </c>
      <c r="K55" s="17">
        <f>K54/C54*100</f>
        <v>8.18992904020057</v>
      </c>
      <c r="L55" s="17">
        <f>L54/C54*100</f>
        <v>7.995024454295208</v>
      </c>
      <c r="M55" s="17">
        <f>M54/C54*100</f>
        <v>6.886721648552525</v>
      </c>
      <c r="N55" s="17">
        <f>N54/C54*100</f>
        <v>7.319442723632018</v>
      </c>
      <c r="O55" s="17">
        <f>O54/C54*100</f>
        <v>3.2610639313509755</v>
      </c>
      <c r="P55" s="17">
        <f>P54/C54*100</f>
        <v>8.999889716724473</v>
      </c>
    </row>
    <row r="56" spans="1:16" ht="10.5">
      <c r="A56" s="9"/>
      <c r="C56" s="10">
        <v>35085.329</v>
      </c>
      <c r="D56" s="10">
        <f>SUM(E56:P56)</f>
        <v>43540.79999999999</v>
      </c>
      <c r="E56" s="11">
        <v>1815.016</v>
      </c>
      <c r="F56" s="11">
        <v>651</v>
      </c>
      <c r="G56" s="11">
        <v>3469.996</v>
      </c>
      <c r="H56" s="11">
        <v>2722.23</v>
      </c>
      <c r="I56" s="18">
        <v>4.213</v>
      </c>
      <c r="J56" s="18">
        <v>8601.302</v>
      </c>
      <c r="K56" s="18">
        <v>10196.67</v>
      </c>
      <c r="L56" s="18">
        <v>3358.796</v>
      </c>
      <c r="M56" s="18">
        <v>4700.888</v>
      </c>
      <c r="N56" s="18">
        <v>669.859</v>
      </c>
      <c r="O56" s="18">
        <v>389.1</v>
      </c>
      <c r="P56" s="18">
        <v>6961.73</v>
      </c>
    </row>
    <row r="57" spans="1:16" ht="10.5">
      <c r="A57" s="13">
        <v>1112</v>
      </c>
      <c r="B57" s="14" t="s">
        <v>10</v>
      </c>
      <c r="C57" s="15"/>
      <c r="D57" s="16">
        <f>D56/C56*100</f>
        <v>124.09973410823649</v>
      </c>
      <c r="E57" s="17">
        <f>E56/C56*100</f>
        <v>5.17314801294866</v>
      </c>
      <c r="F57" s="17">
        <f>F56/C56*100</f>
        <v>1.8554764015466407</v>
      </c>
      <c r="G57" s="17">
        <f>G56/C56*100</f>
        <v>9.89016235247502</v>
      </c>
      <c r="H57" s="17">
        <f>H56/C56*100</f>
        <v>7.758884062338421</v>
      </c>
      <c r="I57" s="17">
        <f>I56/C56*100</f>
        <v>0.012007868017996925</v>
      </c>
      <c r="J57" s="17">
        <f>J56/C56*100</f>
        <v>24.515380773542127</v>
      </c>
      <c r="K57" s="17">
        <f>K56/C56*100</f>
        <v>29.062489338492455</v>
      </c>
      <c r="L57" s="17">
        <f>L56/C56*100</f>
        <v>9.573220761304531</v>
      </c>
      <c r="M57" s="17">
        <f>M56/C56*100</f>
        <v>13.398443548869102</v>
      </c>
      <c r="N57" s="17">
        <f>N56/C56*100</f>
        <v>1.9092282133081895</v>
      </c>
      <c r="O57" s="17">
        <f>O56/C56*100</f>
        <v>1.1090105496801812</v>
      </c>
      <c r="P57" s="17">
        <f>P56/C56*100</f>
        <v>19.842282225713205</v>
      </c>
    </row>
    <row r="58" spans="1:16" ht="10.5">
      <c r="A58" s="9"/>
      <c r="C58" s="19">
        <v>4637.4</v>
      </c>
      <c r="D58" s="10">
        <f>SUM(E58:P58)</f>
        <v>4980.937</v>
      </c>
      <c r="E58" s="11">
        <v>461.581</v>
      </c>
      <c r="F58" s="11">
        <v>796.704</v>
      </c>
      <c r="G58" s="11">
        <v>292.413</v>
      </c>
      <c r="H58" s="11">
        <v>299.875</v>
      </c>
      <c r="I58" s="18">
        <v>285.828</v>
      </c>
      <c r="J58" s="18">
        <v>410.323</v>
      </c>
      <c r="K58" s="18">
        <v>485.061</v>
      </c>
      <c r="L58" s="18">
        <v>436.659</v>
      </c>
      <c r="M58" s="18">
        <v>353.358</v>
      </c>
      <c r="N58" s="18">
        <v>357.554</v>
      </c>
      <c r="O58" s="18">
        <v>340.321</v>
      </c>
      <c r="P58" s="18">
        <v>461.26</v>
      </c>
    </row>
    <row r="59" spans="1:16" ht="10.5">
      <c r="A59" s="13">
        <v>1113</v>
      </c>
      <c r="B59" s="14" t="s">
        <v>28</v>
      </c>
      <c r="C59" s="15"/>
      <c r="D59" s="16">
        <f>D58/C58*100</f>
        <v>107.40796567041878</v>
      </c>
      <c r="E59" s="17">
        <f>E58/C58*100</f>
        <v>9.95344374002674</v>
      </c>
      <c r="F59" s="17">
        <f>F58/C58*100</f>
        <v>17.179971535774357</v>
      </c>
      <c r="G59" s="17">
        <f>G58/C58*100</f>
        <v>6.305537585716135</v>
      </c>
      <c r="H59" s="17">
        <f>H58/C58*100</f>
        <v>6.466446715832149</v>
      </c>
      <c r="I59" s="17">
        <f>I58/C58*100</f>
        <v>6.163539914607323</v>
      </c>
      <c r="J59" s="17">
        <f>J58/C58*100</f>
        <v>8.848126105145125</v>
      </c>
      <c r="K59" s="17">
        <f>K58/C58*100</f>
        <v>10.459761935567343</v>
      </c>
      <c r="L59" s="17">
        <f>L58/C58*100</f>
        <v>9.416030534351146</v>
      </c>
      <c r="M59" s="17">
        <f>M58/C58*100</f>
        <v>7.619743821969208</v>
      </c>
      <c r="N59" s="17">
        <f>N58/C58*100</f>
        <v>7.710225557424419</v>
      </c>
      <c r="O59" s="17">
        <f>O58/C58*100</f>
        <v>7.33861646612326</v>
      </c>
      <c r="P59" s="17">
        <f>P58/C58*100</f>
        <v>9.946521757881573</v>
      </c>
    </row>
    <row r="60" spans="1:16" ht="10.5">
      <c r="A60" s="20"/>
      <c r="B60" s="21"/>
      <c r="C60" s="19">
        <v>85405.45</v>
      </c>
      <c r="D60" s="10">
        <f>SUM(E60:P60)</f>
        <v>85934.276</v>
      </c>
      <c r="E60" s="12">
        <v>5367.138</v>
      </c>
      <c r="F60" s="12">
        <v>1004.911</v>
      </c>
      <c r="G60" s="12">
        <v>13255.255</v>
      </c>
      <c r="H60" s="12">
        <v>3627.104</v>
      </c>
      <c r="I60" s="18">
        <v>745.339</v>
      </c>
      <c r="J60" s="18">
        <v>13969.367</v>
      </c>
      <c r="K60" s="18">
        <v>21032.328</v>
      </c>
      <c r="L60" s="18">
        <v>0</v>
      </c>
      <c r="M60" s="18">
        <v>11985.676</v>
      </c>
      <c r="N60" s="18">
        <v>2511.714</v>
      </c>
      <c r="O60" s="18">
        <v>2481.602</v>
      </c>
      <c r="P60" s="18">
        <v>9953.842</v>
      </c>
    </row>
    <row r="61" spans="1:16" ht="10.5">
      <c r="A61" s="13">
        <v>1121</v>
      </c>
      <c r="B61" s="14" t="s">
        <v>11</v>
      </c>
      <c r="C61" s="15"/>
      <c r="D61" s="16">
        <f>D60/C60*100</f>
        <v>100.61919467668632</v>
      </c>
      <c r="E61" s="17">
        <f>E60/C60*100</f>
        <v>6.284303870537536</v>
      </c>
      <c r="F61" s="17">
        <f>F60/C60*100</f>
        <v>1.1766356830857982</v>
      </c>
      <c r="G61" s="17">
        <f>G60/C60*100</f>
        <v>15.520385408659518</v>
      </c>
      <c r="H61" s="17">
        <f>H60/C60*100</f>
        <v>4.246923352081161</v>
      </c>
      <c r="I61" s="17">
        <f>I60/C60*100</f>
        <v>0.8727066012766165</v>
      </c>
      <c r="J61" s="17">
        <f>J60/C60*100</f>
        <v>16.35652876953403</v>
      </c>
      <c r="K61" s="17">
        <f>K60/C60*100</f>
        <v>24.62644714125387</v>
      </c>
      <c r="L61" s="17">
        <f>L60/C60*100</f>
        <v>0</v>
      </c>
      <c r="M61" s="17">
        <f>M60/C60*100</f>
        <v>14.03385381143709</v>
      </c>
      <c r="N61" s="17">
        <f>N60/C60*100</f>
        <v>2.940929413755211</v>
      </c>
      <c r="O61" s="17">
        <f>O60/C60*100</f>
        <v>2.9056717106461</v>
      </c>
      <c r="P61" s="17">
        <f>P60/C60*100</f>
        <v>11.654808914419396</v>
      </c>
    </row>
    <row r="62" spans="1:16" ht="10.5">
      <c r="A62" s="20"/>
      <c r="B62" s="21"/>
      <c r="C62" s="19">
        <v>23500</v>
      </c>
      <c r="D62" s="10">
        <f>SUM(E62:P62)</f>
        <v>17423.257</v>
      </c>
      <c r="E62" s="12">
        <v>0</v>
      </c>
      <c r="F62" s="12">
        <v>0</v>
      </c>
      <c r="G62" s="12">
        <v>0</v>
      </c>
      <c r="H62" s="12">
        <v>0</v>
      </c>
      <c r="I62" s="18">
        <v>0</v>
      </c>
      <c r="J62" s="18">
        <v>0</v>
      </c>
      <c r="K62" s="18">
        <v>0</v>
      </c>
      <c r="L62" s="18">
        <v>0</v>
      </c>
      <c r="M62" s="18">
        <v>17423.257</v>
      </c>
      <c r="N62" s="18">
        <v>0</v>
      </c>
      <c r="O62" s="18">
        <v>0</v>
      </c>
      <c r="P62" s="18">
        <v>0</v>
      </c>
    </row>
    <row r="63" spans="1:16" ht="10.5">
      <c r="A63" s="13">
        <v>1122</v>
      </c>
      <c r="B63" s="14" t="s">
        <v>12</v>
      </c>
      <c r="C63" s="15"/>
      <c r="D63" s="16">
        <f>D62/C62*100</f>
        <v>74.14151914893617</v>
      </c>
      <c r="E63" s="17">
        <f>E62/C62*100</f>
        <v>0</v>
      </c>
      <c r="F63" s="17">
        <f>F62/C62*100</f>
        <v>0</v>
      </c>
      <c r="G63" s="17">
        <f>G62/C62*100</f>
        <v>0</v>
      </c>
      <c r="H63" s="17">
        <f>H62/C62*100</f>
        <v>0</v>
      </c>
      <c r="I63" s="17">
        <f>I62/C62*100</f>
        <v>0</v>
      </c>
      <c r="J63" s="17">
        <f>J62/C62*100</f>
        <v>0</v>
      </c>
      <c r="K63" s="17">
        <f>K62/C62*100</f>
        <v>0</v>
      </c>
      <c r="L63" s="17">
        <f>L62/C62*100</f>
        <v>0</v>
      </c>
      <c r="M63" s="17">
        <f>M62/C62*100</f>
        <v>74.14151914893617</v>
      </c>
      <c r="N63" s="17">
        <f>N62/C62*100</f>
        <v>0</v>
      </c>
      <c r="O63" s="17">
        <f>O62/C62*100</f>
        <v>0</v>
      </c>
      <c r="P63" s="17">
        <f>P62/C62*100</f>
        <v>0</v>
      </c>
    </row>
    <row r="64" spans="1:16" ht="10.5">
      <c r="A64" s="20"/>
      <c r="B64" s="21"/>
      <c r="C64" s="19">
        <v>125259.949</v>
      </c>
      <c r="D64" s="10">
        <f>SUM(E64:P64)</f>
        <v>134077.953</v>
      </c>
      <c r="E64" s="12">
        <v>9602.463</v>
      </c>
      <c r="F64" s="12">
        <v>12350.758</v>
      </c>
      <c r="G64" s="12">
        <v>4825.405</v>
      </c>
      <c r="H64" s="12">
        <v>14349.999</v>
      </c>
      <c r="I64" s="18">
        <v>11611.419</v>
      </c>
      <c r="J64" s="18">
        <v>7509.873</v>
      </c>
      <c r="K64" s="18">
        <v>13299.297</v>
      </c>
      <c r="L64" s="18">
        <v>12058.868</v>
      </c>
      <c r="M64" s="18">
        <v>5244.676</v>
      </c>
      <c r="N64" s="18">
        <v>13236.992</v>
      </c>
      <c r="O64" s="18">
        <v>20972.636</v>
      </c>
      <c r="P64" s="18">
        <v>9015.567</v>
      </c>
    </row>
    <row r="65" spans="1:16" ht="10.5">
      <c r="A65" s="13">
        <v>1211</v>
      </c>
      <c r="B65" s="14" t="s">
        <v>29</v>
      </c>
      <c r="C65" s="15"/>
      <c r="D65" s="16">
        <f>D64/C64*100</f>
        <v>107.03976336442547</v>
      </c>
      <c r="E65" s="17">
        <f>E64/C64*100</f>
        <v>7.666028189106161</v>
      </c>
      <c r="F65" s="17">
        <f>F64/C64*100</f>
        <v>9.860101411984449</v>
      </c>
      <c r="G65" s="17">
        <f>G64/C64*100</f>
        <v>3.85231276120031</v>
      </c>
      <c r="H65" s="17">
        <f>H64/C64*100</f>
        <v>11.456175030056896</v>
      </c>
      <c r="I65" s="17">
        <f>I64/C64*100</f>
        <v>9.26985767813142</v>
      </c>
      <c r="J65" s="17">
        <f>J64/C64*100</f>
        <v>5.995430351005491</v>
      </c>
      <c r="K65" s="17">
        <f>K64/C64*100</f>
        <v>10.617357827600586</v>
      </c>
      <c r="L65" s="17">
        <f>L64/C64*100</f>
        <v>9.627074013897293</v>
      </c>
      <c r="M65" s="17">
        <f>M64/C64*100</f>
        <v>4.187033478674018</v>
      </c>
      <c r="N65" s="17">
        <f>N64/C64*100</f>
        <v>10.567617267671089</v>
      </c>
      <c r="O65" s="17">
        <f>O64/C64*100</f>
        <v>16.743289588917204</v>
      </c>
      <c r="P65" s="17">
        <f>P64/C64*100</f>
        <v>7.197485766180536</v>
      </c>
    </row>
    <row r="66" spans="1:16" ht="10.5">
      <c r="A66" s="20"/>
      <c r="B66" s="21"/>
      <c r="C66" s="19">
        <v>15400</v>
      </c>
      <c r="D66" s="10">
        <f>SUM(E66:P66)</f>
        <v>17021.357</v>
      </c>
      <c r="E66" s="12">
        <v>187.497</v>
      </c>
      <c r="F66" s="12">
        <v>83.582</v>
      </c>
      <c r="G66" s="12">
        <v>82.366</v>
      </c>
      <c r="H66" s="12">
        <v>39.418</v>
      </c>
      <c r="I66" s="18">
        <v>14.629</v>
      </c>
      <c r="J66" s="18">
        <v>5367.909</v>
      </c>
      <c r="K66" s="18">
        <v>2683.346</v>
      </c>
      <c r="L66" s="18">
        <v>156.101</v>
      </c>
      <c r="M66" s="18">
        <v>1604.158</v>
      </c>
      <c r="N66" s="18">
        <v>2753.822</v>
      </c>
      <c r="O66" s="18">
        <v>52.718</v>
      </c>
      <c r="P66" s="18">
        <v>3995.811</v>
      </c>
    </row>
    <row r="67" spans="1:16" ht="10.5">
      <c r="A67" s="13">
        <v>1511</v>
      </c>
      <c r="B67" s="14" t="s">
        <v>13</v>
      </c>
      <c r="C67" s="22"/>
      <c r="D67" s="16">
        <f>D66/C66*100</f>
        <v>110.5282922077922</v>
      </c>
      <c r="E67" s="17">
        <f>E66/C66*100</f>
        <v>1.217512987012987</v>
      </c>
      <c r="F67" s="17">
        <f>F66/C66*100</f>
        <v>0.5427402597402596</v>
      </c>
      <c r="G67" s="17">
        <f>G66/C66*100</f>
        <v>0.5348441558441558</v>
      </c>
      <c r="H67" s="17">
        <f>H66/C66*100</f>
        <v>0.25596103896103894</v>
      </c>
      <c r="I67" s="17">
        <f>I66/C66*100</f>
        <v>0.09499350649350649</v>
      </c>
      <c r="J67" s="17">
        <f>J66/C66*100</f>
        <v>34.856551948051944</v>
      </c>
      <c r="K67" s="17">
        <f>K66/C66*100</f>
        <v>17.424324675324677</v>
      </c>
      <c r="L67" s="17">
        <f>L66/C66*100</f>
        <v>1.013642857142857</v>
      </c>
      <c r="M67" s="17">
        <f>M66/C66*100</f>
        <v>10.416610389610389</v>
      </c>
      <c r="N67" s="17">
        <f>N66/C66*100</f>
        <v>17.881961038961038</v>
      </c>
      <c r="O67" s="17">
        <f>O66/C66*100</f>
        <v>0.34232467532467536</v>
      </c>
      <c r="P67" s="17">
        <f>P66/C66*100</f>
        <v>25.946824675324677</v>
      </c>
    </row>
    <row r="68" spans="3:8" ht="10.5">
      <c r="C68" s="11"/>
      <c r="D68" s="11"/>
      <c r="E68" s="11"/>
      <c r="F68" s="11"/>
      <c r="G68" s="11"/>
      <c r="H68" s="11"/>
    </row>
    <row r="69" spans="3:16" s="23" customFormat="1" ht="10.5">
      <c r="C69" s="24">
        <f>SUM(C54,C56,C58,C60,C62,C64,C66)</f>
        <v>381097.15299999993</v>
      </c>
      <c r="D69" s="24">
        <f aca="true" t="shared" si="2" ref="D69:P69">SUM(D54,D56,D58,D60,D62,D64,D66)</f>
        <v>381083.194</v>
      </c>
      <c r="E69" s="24">
        <f t="shared" si="2"/>
        <v>25979.284</v>
      </c>
      <c r="F69" s="24">
        <f t="shared" si="2"/>
        <v>21386.620999999996</v>
      </c>
      <c r="G69" s="24">
        <f t="shared" si="2"/>
        <v>27340.236</v>
      </c>
      <c r="H69" s="24">
        <f t="shared" si="2"/>
        <v>25619.122</v>
      </c>
      <c r="I69" s="24">
        <f t="shared" si="2"/>
        <v>18621.220999999998</v>
      </c>
      <c r="J69" s="24">
        <f t="shared" si="2"/>
        <v>43804.592</v>
      </c>
      <c r="K69" s="24">
        <f t="shared" si="2"/>
        <v>55215.796</v>
      </c>
      <c r="L69" s="24">
        <f t="shared" si="2"/>
        <v>23350.577999999998</v>
      </c>
      <c r="M69" s="24">
        <f t="shared" si="2"/>
        <v>47634.645000000004</v>
      </c>
      <c r="N69" s="24">
        <f t="shared" si="2"/>
        <v>26249.85</v>
      </c>
      <c r="O69" s="24">
        <f t="shared" si="2"/>
        <v>27230.328</v>
      </c>
      <c r="P69" s="24">
        <f t="shared" si="2"/>
        <v>38650.921</v>
      </c>
    </row>
    <row r="70" spans="1:16" s="2" customFormat="1" ht="10.5">
      <c r="A70" s="31"/>
      <c r="B70" s="31" t="s">
        <v>14</v>
      </c>
      <c r="C70" s="32"/>
      <c r="D70" s="33">
        <f>D69/C69*100</f>
        <v>99.99633715447884</v>
      </c>
      <c r="E70" s="33">
        <f>E69/C69*100</f>
        <v>6.81697141935878</v>
      </c>
      <c r="F70" s="33">
        <f>F69/C69*100</f>
        <v>5.611855358048293</v>
      </c>
      <c r="G70" s="33">
        <f>G69/C69*100</f>
        <v>7.174085606459518</v>
      </c>
      <c r="H70" s="33">
        <f>H69/C69*100</f>
        <v>6.722464809386808</v>
      </c>
      <c r="I70" s="33">
        <f>I69/C69*100</f>
        <v>4.886213621228496</v>
      </c>
      <c r="J70" s="33">
        <f>J69/C69*100</f>
        <v>11.494337245809865</v>
      </c>
      <c r="K70" s="33">
        <f>K69/C69*100</f>
        <v>14.488640380895212</v>
      </c>
      <c r="L70" s="33">
        <f>L69/C69*100</f>
        <v>6.1271982265372635</v>
      </c>
      <c r="M70" s="33">
        <f>M69/C69*100</f>
        <v>12.499344228897982</v>
      </c>
      <c r="N70" s="33">
        <f>N69/C69*100</f>
        <v>6.887968013762623</v>
      </c>
      <c r="O70" s="33">
        <f>O69/C69*100</f>
        <v>7.145245716385608</v>
      </c>
      <c r="P70" s="33">
        <f>P69/C69*100</f>
        <v>10.14201252770839</v>
      </c>
    </row>
    <row r="71" spans="1:16" ht="10.5">
      <c r="A71" s="46" t="s">
        <v>36</v>
      </c>
      <c r="B71" s="46"/>
      <c r="C71" s="28"/>
      <c r="D71" s="29">
        <f>SUM(E71:P71)</f>
        <v>100</v>
      </c>
      <c r="E71" s="30">
        <f>E69/D69*100</f>
        <v>6.817221123637375</v>
      </c>
      <c r="F71" s="30">
        <f>F69/D69*100</f>
        <v>5.612060919170315</v>
      </c>
      <c r="G71" s="30">
        <f>G69/D69*100</f>
        <v>7.174348391758258</v>
      </c>
      <c r="H71" s="30">
        <f>H69/D69*100</f>
        <v>6.722711051907473</v>
      </c>
      <c r="I71" s="30">
        <f>I69/D69*100</f>
        <v>4.886392602241073</v>
      </c>
      <c r="J71" s="30">
        <f>J69/D69*100</f>
        <v>11.49475828104873</v>
      </c>
      <c r="K71" s="30">
        <f>K69/D69*100</f>
        <v>14.489171096849788</v>
      </c>
      <c r="L71" s="30">
        <f>L69/D69*100</f>
        <v>6.127422664563895</v>
      </c>
      <c r="M71" s="30">
        <f>M69/D69*100</f>
        <v>12.499802077338524</v>
      </c>
      <c r="N71" s="30">
        <f>N69/D69*100</f>
        <v>6.888220318632052</v>
      </c>
      <c r="O71" s="30">
        <f>O69/D69*100</f>
        <v>7.145507445285032</v>
      </c>
      <c r="P71" s="30">
        <f>P69/D69*100</f>
        <v>10.142384027567482</v>
      </c>
    </row>
    <row r="73" spans="1:16" s="1" customFormat="1" ht="10.5">
      <c r="A73" s="47" t="s">
        <v>38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</row>
    <row r="74" ht="10.5">
      <c r="A74" s="2"/>
    </row>
    <row r="75" spans="1:16" s="6" customFormat="1" ht="10.5">
      <c r="A75" s="4"/>
      <c r="B75" s="4"/>
      <c r="C75" s="5" t="s">
        <v>2</v>
      </c>
      <c r="D75" s="4" t="s">
        <v>4</v>
      </c>
      <c r="E75" s="4" t="s">
        <v>16</v>
      </c>
      <c r="F75" s="4" t="s">
        <v>17</v>
      </c>
      <c r="G75" s="4" t="s">
        <v>18</v>
      </c>
      <c r="H75" s="4" t="s">
        <v>19</v>
      </c>
      <c r="I75" s="4" t="s">
        <v>20</v>
      </c>
      <c r="J75" s="4" t="s">
        <v>21</v>
      </c>
      <c r="K75" s="4" t="s">
        <v>22</v>
      </c>
      <c r="L75" s="4" t="s">
        <v>23</v>
      </c>
      <c r="M75" s="4" t="s">
        <v>24</v>
      </c>
      <c r="N75" s="4" t="s">
        <v>25</v>
      </c>
      <c r="O75" s="4" t="s">
        <v>26</v>
      </c>
      <c r="P75" s="4" t="s">
        <v>27</v>
      </c>
    </row>
    <row r="76" spans="1:16" s="6" customFormat="1" ht="10.5">
      <c r="A76" s="4" t="s">
        <v>0</v>
      </c>
      <c r="B76" s="4" t="s">
        <v>1</v>
      </c>
      <c r="C76" s="5" t="s">
        <v>3</v>
      </c>
      <c r="D76" s="4" t="s">
        <v>15</v>
      </c>
      <c r="E76" s="4" t="s">
        <v>15</v>
      </c>
      <c r="F76" s="4" t="s">
        <v>15</v>
      </c>
      <c r="G76" s="4" t="s">
        <v>15</v>
      </c>
      <c r="H76" s="4" t="s">
        <v>15</v>
      </c>
      <c r="I76" s="4" t="s">
        <v>15</v>
      </c>
      <c r="J76" s="4" t="s">
        <v>15</v>
      </c>
      <c r="K76" s="4" t="s">
        <v>15</v>
      </c>
      <c r="L76" s="4" t="s">
        <v>15</v>
      </c>
      <c r="M76" s="4" t="s">
        <v>15</v>
      </c>
      <c r="N76" s="4" t="s">
        <v>15</v>
      </c>
      <c r="O76" s="4" t="s">
        <v>15</v>
      </c>
      <c r="P76" s="4" t="s">
        <v>15</v>
      </c>
    </row>
    <row r="77" spans="6:7" s="7" customFormat="1" ht="10.5">
      <c r="F77" s="8"/>
      <c r="G77" s="8"/>
    </row>
    <row r="78" spans="3:17" s="9" customFormat="1" ht="10.5">
      <c r="C78" s="10">
        <v>89723</v>
      </c>
      <c r="D78" s="10">
        <f>SUM(E78:P78)</f>
        <v>90149.81899999999</v>
      </c>
      <c r="E78" s="11">
        <v>10700.249</v>
      </c>
      <c r="F78" s="12">
        <v>6279.454</v>
      </c>
      <c r="G78" s="12">
        <v>5922.616</v>
      </c>
      <c r="H78" s="11">
        <v>4787.281</v>
      </c>
      <c r="I78" s="11">
        <v>7101.383</v>
      </c>
      <c r="J78" s="11">
        <v>8004.111</v>
      </c>
      <c r="K78" s="11">
        <v>7933.647</v>
      </c>
      <c r="L78" s="11">
        <v>7619.47</v>
      </c>
      <c r="M78" s="11">
        <v>5788.342</v>
      </c>
      <c r="N78" s="11">
        <v>8502.063</v>
      </c>
      <c r="O78" s="11">
        <v>7711.75</v>
      </c>
      <c r="P78" s="11">
        <v>9799.453</v>
      </c>
      <c r="Q78" s="41"/>
    </row>
    <row r="79" spans="1:17" ht="10.5">
      <c r="A79" s="13">
        <v>1111</v>
      </c>
      <c r="B79" s="14" t="s">
        <v>9</v>
      </c>
      <c r="C79" s="15"/>
      <c r="D79" s="16">
        <f>D78/C78*100</f>
        <v>100.47570745516757</v>
      </c>
      <c r="E79" s="17">
        <f>E78/C78*100</f>
        <v>11.925870735485884</v>
      </c>
      <c r="F79" s="17">
        <f>F78/C78*100</f>
        <v>6.998711590116247</v>
      </c>
      <c r="G79" s="17">
        <f>G78/C78*100</f>
        <v>6.601000858196896</v>
      </c>
      <c r="H79" s="17">
        <f>H78/C78*100</f>
        <v>5.335622972927789</v>
      </c>
      <c r="I79" s="17">
        <f>I78/C78*100</f>
        <v>7.91478550650335</v>
      </c>
      <c r="J79" s="17">
        <f>J78/C78*100</f>
        <v>8.92091325524113</v>
      </c>
      <c r="K79" s="17">
        <f>K78/C78*100</f>
        <v>8.842378208486117</v>
      </c>
      <c r="L79" s="17">
        <f>L78/C78*100</f>
        <v>8.492214928167806</v>
      </c>
      <c r="M79" s="17">
        <f>M78/C78*100</f>
        <v>6.451346923308404</v>
      </c>
      <c r="N79" s="17">
        <f>N78/C78*100</f>
        <v>9.475901385374987</v>
      </c>
      <c r="O79" s="17">
        <f>O78/C78*100</f>
        <v>8.595064810583686</v>
      </c>
      <c r="P79" s="17">
        <f>P78/C78*100</f>
        <v>10.921896280775274</v>
      </c>
      <c r="Q79" s="42"/>
    </row>
    <row r="80" spans="1:17" ht="10.5">
      <c r="A80" s="9"/>
      <c r="C80" s="10">
        <v>46112.41</v>
      </c>
      <c r="D80" s="10">
        <f>SUM(E80:P80)</f>
        <v>42401.123999999996</v>
      </c>
      <c r="E80" s="11">
        <v>1452.344</v>
      </c>
      <c r="F80" s="11">
        <v>430.568</v>
      </c>
      <c r="G80" s="11">
        <v>4808.641</v>
      </c>
      <c r="H80" s="11">
        <v>3208.626</v>
      </c>
      <c r="I80" s="18">
        <v>29.325</v>
      </c>
      <c r="J80" s="18">
        <v>10635.649</v>
      </c>
      <c r="K80" s="18">
        <v>6856.826</v>
      </c>
      <c r="L80" s="18">
        <v>2165.631</v>
      </c>
      <c r="M80" s="18">
        <v>2749.805</v>
      </c>
      <c r="N80" s="18">
        <v>2357.102</v>
      </c>
      <c r="O80" s="18">
        <v>407.09</v>
      </c>
      <c r="P80" s="18">
        <v>7299.517</v>
      </c>
      <c r="Q80" s="41"/>
    </row>
    <row r="81" spans="1:20" ht="10.5">
      <c r="A81" s="13">
        <v>1112</v>
      </c>
      <c r="B81" s="14" t="s">
        <v>10</v>
      </c>
      <c r="C81" s="15"/>
      <c r="D81" s="16">
        <f>D80/C80*100</f>
        <v>91.95165466302888</v>
      </c>
      <c r="E81" s="17">
        <f>E80/C80*100</f>
        <v>3.1495729674506276</v>
      </c>
      <c r="F81" s="17">
        <f>F80/C80*100</f>
        <v>0.9337356256157506</v>
      </c>
      <c r="G81" s="17">
        <f>G80/C80*100</f>
        <v>10.428084326974018</v>
      </c>
      <c r="H81" s="17">
        <f>H80/C80*100</f>
        <v>6.958270018851757</v>
      </c>
      <c r="I81" s="17">
        <f>I80/C80*100</f>
        <v>0.06359459416673298</v>
      </c>
      <c r="J81" s="17">
        <f>J80/C80*100</f>
        <v>23.064613191980204</v>
      </c>
      <c r="K81" s="17">
        <f>K80/C80*100</f>
        <v>14.869806197507351</v>
      </c>
      <c r="L81" s="17">
        <f>L80/C80*100</f>
        <v>4.696416864787591</v>
      </c>
      <c r="M81" s="17">
        <f>M80/C80*100</f>
        <v>5.9632645528611485</v>
      </c>
      <c r="N81" s="17">
        <f>N80/C80*100</f>
        <v>5.111643481657106</v>
      </c>
      <c r="O81" s="17">
        <f>O80/C80*100</f>
        <v>0.8828209152373513</v>
      </c>
      <c r="P81" s="17">
        <f>P80/C80*100</f>
        <v>15.829831925939242</v>
      </c>
      <c r="Q81" s="42"/>
      <c r="T81" s="41"/>
    </row>
    <row r="82" spans="1:17" ht="10.5">
      <c r="A82" s="9"/>
      <c r="C82" s="19">
        <v>4606</v>
      </c>
      <c r="D82" s="10">
        <f>SUM(E82:P82)</f>
        <v>5954.2660000000005</v>
      </c>
      <c r="E82" s="11">
        <v>1253.556</v>
      </c>
      <c r="F82" s="11">
        <v>993.013</v>
      </c>
      <c r="G82" s="11">
        <v>310.958</v>
      </c>
      <c r="H82" s="11">
        <v>399.082</v>
      </c>
      <c r="I82" s="18">
        <v>339.273</v>
      </c>
      <c r="J82" s="18">
        <v>386.578</v>
      </c>
      <c r="K82" s="18">
        <v>415.151</v>
      </c>
      <c r="L82" s="18">
        <v>386.672</v>
      </c>
      <c r="M82" s="18">
        <v>361.854</v>
      </c>
      <c r="N82" s="18">
        <v>347.582</v>
      </c>
      <c r="O82" s="18">
        <v>336.256</v>
      </c>
      <c r="P82" s="18">
        <v>424.291</v>
      </c>
      <c r="Q82" s="41"/>
    </row>
    <row r="83" spans="1:17" ht="10.5">
      <c r="A83" s="13">
        <v>1113</v>
      </c>
      <c r="B83" s="14" t="s">
        <v>28</v>
      </c>
      <c r="C83" s="15"/>
      <c r="D83" s="16">
        <f>D82/C82*100</f>
        <v>129.27194963091623</v>
      </c>
      <c r="E83" s="17">
        <f>E82/C82*100</f>
        <v>27.215718627876683</v>
      </c>
      <c r="F83" s="17">
        <f>F82/C82*100</f>
        <v>21.559118541033435</v>
      </c>
      <c r="G83" s="17">
        <f>G82/C82*100</f>
        <v>6.7511506730351725</v>
      </c>
      <c r="H83" s="17">
        <f>H82/C82*100</f>
        <v>8.664394268345637</v>
      </c>
      <c r="I83" s="17">
        <f>I82/C82*100</f>
        <v>7.365892314372557</v>
      </c>
      <c r="J83" s="17">
        <f>J82/C82*100</f>
        <v>8.392922275293095</v>
      </c>
      <c r="K83" s="17">
        <f>K82/C82*100</f>
        <v>9.013265306122449</v>
      </c>
      <c r="L83" s="17">
        <f>L82/C82*100</f>
        <v>8.394963091619626</v>
      </c>
      <c r="M83" s="17">
        <f>M82/C82*100</f>
        <v>7.856144159791575</v>
      </c>
      <c r="N83" s="17">
        <f>N82/C82*100</f>
        <v>7.546287451150673</v>
      </c>
      <c r="O83" s="17">
        <f>O82/C82*100</f>
        <v>7.300390794615717</v>
      </c>
      <c r="P83" s="17">
        <f>P82/C82*100</f>
        <v>9.211702127659574</v>
      </c>
      <c r="Q83" s="42"/>
    </row>
    <row r="84" spans="1:17" ht="10.5">
      <c r="A84" s="20"/>
      <c r="B84" s="21"/>
      <c r="C84" s="19">
        <v>87520</v>
      </c>
      <c r="D84" s="10">
        <f>SUM(E84:P84)</f>
        <v>93160.591</v>
      </c>
      <c r="E84" s="12">
        <v>6700.771</v>
      </c>
      <c r="F84" s="12">
        <v>1028.966</v>
      </c>
      <c r="G84" s="12">
        <v>13813.801</v>
      </c>
      <c r="H84" s="12">
        <v>2878.685</v>
      </c>
      <c r="I84" s="18">
        <v>0</v>
      </c>
      <c r="J84" s="18">
        <v>13575.249</v>
      </c>
      <c r="K84" s="18">
        <v>22818.968</v>
      </c>
      <c r="L84" s="18">
        <v>0</v>
      </c>
      <c r="M84" s="18">
        <v>3922.996</v>
      </c>
      <c r="N84" s="18">
        <v>12212.214</v>
      </c>
      <c r="O84" s="18">
        <v>815.057</v>
      </c>
      <c r="P84" s="18">
        <v>15393.884</v>
      </c>
      <c r="Q84" s="41"/>
    </row>
    <row r="85" spans="1:17" ht="10.5">
      <c r="A85" s="13">
        <v>1121</v>
      </c>
      <c r="B85" s="14" t="s">
        <v>11</v>
      </c>
      <c r="C85" s="15"/>
      <c r="D85" s="16">
        <f>D84/C84*100</f>
        <v>106.4449165904936</v>
      </c>
      <c r="E85" s="17">
        <f>E84/C84*100</f>
        <v>7.656273994515539</v>
      </c>
      <c r="F85" s="17">
        <f>F84/C84*100</f>
        <v>1.1756924131627056</v>
      </c>
      <c r="G85" s="17">
        <f>G84/C84*100</f>
        <v>15.783593464351005</v>
      </c>
      <c r="H85" s="17">
        <f>H84/C84*100</f>
        <v>3.289173903107861</v>
      </c>
      <c r="I85" s="17">
        <f>I84/C84*100</f>
        <v>0</v>
      </c>
      <c r="J85" s="17">
        <f>J84/C84*100</f>
        <v>15.511024908592322</v>
      </c>
      <c r="K85" s="17">
        <f>K84/C84*100</f>
        <v>26.072861060329068</v>
      </c>
      <c r="L85" s="17">
        <f>L84/C84*100</f>
        <v>0</v>
      </c>
      <c r="M85" s="17">
        <f>M84/C84*100</f>
        <v>4.48239945155393</v>
      </c>
      <c r="N85" s="17">
        <f>N84/C84*100</f>
        <v>13.953626599634369</v>
      </c>
      <c r="O85" s="17">
        <f>O84/C84*100</f>
        <v>0.9312808500914076</v>
      </c>
      <c r="P85" s="17">
        <f>P84/C84*100</f>
        <v>17.588989945155394</v>
      </c>
      <c r="Q85" s="42"/>
    </row>
    <row r="86" spans="1:17" ht="10.5">
      <c r="A86" s="20"/>
      <c r="B86" s="21"/>
      <c r="C86" s="19">
        <v>20000</v>
      </c>
      <c r="D86" s="10">
        <f>SUM(E86:P86)</f>
        <v>14674.16</v>
      </c>
      <c r="E86" s="12">
        <v>0</v>
      </c>
      <c r="F86" s="12">
        <v>0</v>
      </c>
      <c r="G86" s="12">
        <v>0</v>
      </c>
      <c r="H86" s="12">
        <v>0</v>
      </c>
      <c r="I86" s="18">
        <v>0</v>
      </c>
      <c r="J86" s="18">
        <v>14674.16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41"/>
    </row>
    <row r="87" spans="1:17" ht="10.5">
      <c r="A87" s="13">
        <v>1122</v>
      </c>
      <c r="B87" s="14" t="s">
        <v>12</v>
      </c>
      <c r="C87" s="15"/>
      <c r="D87" s="16">
        <f>D86/C86*100</f>
        <v>73.3708</v>
      </c>
      <c r="E87" s="17">
        <f>E86/C86*100</f>
        <v>0</v>
      </c>
      <c r="F87" s="17">
        <f>F86/C86*100</f>
        <v>0</v>
      </c>
      <c r="G87" s="17">
        <f>G86/C86*100</f>
        <v>0</v>
      </c>
      <c r="H87" s="17">
        <f>H86/C86*100</f>
        <v>0</v>
      </c>
      <c r="I87" s="17">
        <f>I86/C86*100</f>
        <v>0</v>
      </c>
      <c r="J87" s="17">
        <f>J86/C86*100</f>
        <v>73.3708</v>
      </c>
      <c r="K87" s="17">
        <f>K86/C86*100</f>
        <v>0</v>
      </c>
      <c r="L87" s="17">
        <f>L86/C86*100</f>
        <v>0</v>
      </c>
      <c r="M87" s="17">
        <f>M86/C86*100</f>
        <v>0</v>
      </c>
      <c r="N87" s="17">
        <f>N86/C86*100</f>
        <v>0</v>
      </c>
      <c r="O87" s="17">
        <f>O86/C86*100</f>
        <v>0</v>
      </c>
      <c r="P87" s="17">
        <f>P86/C86*100</f>
        <v>0</v>
      </c>
      <c r="Q87" s="42"/>
    </row>
    <row r="88" spans="1:17" ht="10.5">
      <c r="A88" s="20"/>
      <c r="B88" s="21"/>
      <c r="C88" s="19">
        <v>138190</v>
      </c>
      <c r="D88" s="10">
        <f>SUM(E88:P88)</f>
        <v>137270.28699999998</v>
      </c>
      <c r="E88" s="12">
        <v>15214.844</v>
      </c>
      <c r="F88" s="12">
        <v>14157.221</v>
      </c>
      <c r="G88" s="12">
        <v>5860.02</v>
      </c>
      <c r="H88" s="12">
        <v>15383.307</v>
      </c>
      <c r="I88" s="18">
        <v>14498.212</v>
      </c>
      <c r="J88" s="18">
        <v>0</v>
      </c>
      <c r="K88" s="18">
        <v>2907.677</v>
      </c>
      <c r="L88" s="18">
        <v>16693.552</v>
      </c>
      <c r="M88" s="18">
        <v>8485.128</v>
      </c>
      <c r="N88" s="18">
        <v>12716.47</v>
      </c>
      <c r="O88" s="18">
        <v>20253.889</v>
      </c>
      <c r="P88" s="18">
        <v>11099.967</v>
      </c>
      <c r="Q88" s="41"/>
    </row>
    <row r="89" spans="1:17" ht="10.5">
      <c r="A89" s="13">
        <v>1211</v>
      </c>
      <c r="B89" s="14" t="s">
        <v>29</v>
      </c>
      <c r="C89" s="15"/>
      <c r="D89" s="16">
        <f>D88/C88*100</f>
        <v>99.33445763079817</v>
      </c>
      <c r="E89" s="17">
        <f>E88/C88*100</f>
        <v>11.010090455170417</v>
      </c>
      <c r="F89" s="17">
        <f>F88/C88*100</f>
        <v>10.244750705550329</v>
      </c>
      <c r="G89" s="17">
        <f>G88/C88*100</f>
        <v>4.240552862001593</v>
      </c>
      <c r="H89" s="17">
        <f>H88/C88*100</f>
        <v>11.13199725016282</v>
      </c>
      <c r="I89" s="17">
        <f>I88/C88*100</f>
        <v>10.491505897677111</v>
      </c>
      <c r="J89" s="17">
        <f>J88/C88*100</f>
        <v>0</v>
      </c>
      <c r="K89" s="17">
        <f>K88/C88*100</f>
        <v>2.104115348433316</v>
      </c>
      <c r="L89" s="17">
        <f>L88/C88*100</f>
        <v>12.080144728272668</v>
      </c>
      <c r="M89" s="17">
        <f>M88/C88*100</f>
        <v>6.140189594037196</v>
      </c>
      <c r="N89" s="17">
        <f>N88/C88*100</f>
        <v>9.202163687676387</v>
      </c>
      <c r="O89" s="17">
        <f>O88/C88*100</f>
        <v>14.656551848903682</v>
      </c>
      <c r="P89" s="17">
        <f>P88/C88*100</f>
        <v>8.032395252912657</v>
      </c>
      <c r="Q89" s="42"/>
    </row>
    <row r="90" spans="1:17" ht="10.5">
      <c r="A90" s="20"/>
      <c r="B90" s="21"/>
      <c r="C90" s="19">
        <v>15400</v>
      </c>
      <c r="D90" s="10">
        <f>SUM(E90:P90)</f>
        <v>17230.739</v>
      </c>
      <c r="E90" s="12">
        <v>182.033</v>
      </c>
      <c r="F90" s="12">
        <v>36.861</v>
      </c>
      <c r="G90" s="12">
        <v>147.991</v>
      </c>
      <c r="H90" s="12">
        <v>10.886</v>
      </c>
      <c r="I90" s="18">
        <v>2693.784</v>
      </c>
      <c r="J90" s="18">
        <v>2847.832</v>
      </c>
      <c r="K90" s="18">
        <v>2936.052</v>
      </c>
      <c r="L90" s="18">
        <v>134.849</v>
      </c>
      <c r="M90" s="18">
        <v>1510.342</v>
      </c>
      <c r="N90" s="18">
        <v>2651.23</v>
      </c>
      <c r="O90" s="18">
        <v>128.96</v>
      </c>
      <c r="P90" s="18">
        <v>3949.919</v>
      </c>
      <c r="Q90" s="41"/>
    </row>
    <row r="91" spans="1:17" ht="10.5">
      <c r="A91" s="13">
        <v>1511</v>
      </c>
      <c r="B91" s="14" t="s">
        <v>13</v>
      </c>
      <c r="C91" s="22"/>
      <c r="D91" s="16">
        <f>D90/C90*100</f>
        <v>111.8879155844156</v>
      </c>
      <c r="E91" s="17">
        <f>E90/C90*100</f>
        <v>1.1820324675324674</v>
      </c>
      <c r="F91" s="17">
        <f>F90/C90*100</f>
        <v>0.23935714285714285</v>
      </c>
      <c r="G91" s="17">
        <f>G90/C90*100</f>
        <v>0.9609805194805195</v>
      </c>
      <c r="H91" s="17">
        <f>H90/C90*100</f>
        <v>0.07068831168831169</v>
      </c>
      <c r="I91" s="17">
        <f>I90/C90*100</f>
        <v>17.4921038961039</v>
      </c>
      <c r="J91" s="17">
        <f>J90/C90*100</f>
        <v>18.492415584415582</v>
      </c>
      <c r="K91" s="17">
        <f>K90/C90*100</f>
        <v>19.065272727272728</v>
      </c>
      <c r="L91" s="17">
        <f>L90/C90*100</f>
        <v>0.8756428571428572</v>
      </c>
      <c r="M91" s="17">
        <f>M90/C90*100</f>
        <v>9.807415584415585</v>
      </c>
      <c r="N91" s="17">
        <f>N90/C90*100</f>
        <v>17.215779220779222</v>
      </c>
      <c r="O91" s="17">
        <f>O90/C90*100</f>
        <v>0.8374025974025975</v>
      </c>
      <c r="P91" s="17">
        <f>P90/C90*100</f>
        <v>25.648824675324672</v>
      </c>
      <c r="Q91" s="42"/>
    </row>
    <row r="92" spans="3:8" ht="10.5">
      <c r="C92" s="11"/>
      <c r="D92" s="11"/>
      <c r="E92" s="11"/>
      <c r="F92" s="11"/>
      <c r="G92" s="11"/>
      <c r="H92" s="11"/>
    </row>
    <row r="93" spans="3:16" s="23" customFormat="1" ht="10.5">
      <c r="C93" s="24">
        <f>SUM(C78,C80,C82,C84,C86,C88,C90)</f>
        <v>401551.41000000003</v>
      </c>
      <c r="D93" s="24">
        <f aca="true" t="shared" si="3" ref="D93:P93">SUM(D78,D80,D82,D84,D86,D88,D90)</f>
        <v>400840.986</v>
      </c>
      <c r="E93" s="24">
        <f t="shared" si="3"/>
        <v>35503.797000000006</v>
      </c>
      <c r="F93" s="24">
        <f t="shared" si="3"/>
        <v>22926.083000000002</v>
      </c>
      <c r="G93" s="24">
        <f t="shared" si="3"/>
        <v>30864.027000000002</v>
      </c>
      <c r="H93" s="24">
        <f t="shared" si="3"/>
        <v>26667.867</v>
      </c>
      <c r="I93" s="24">
        <f t="shared" si="3"/>
        <v>24661.977</v>
      </c>
      <c r="J93" s="24">
        <f t="shared" si="3"/>
        <v>50123.579000000005</v>
      </c>
      <c r="K93" s="24">
        <f t="shared" si="3"/>
        <v>43868.32100000001</v>
      </c>
      <c r="L93" s="24">
        <f t="shared" si="3"/>
        <v>27000.174</v>
      </c>
      <c r="M93" s="24">
        <f t="shared" si="3"/>
        <v>22818.467</v>
      </c>
      <c r="N93" s="24">
        <f t="shared" si="3"/>
        <v>38786.66100000001</v>
      </c>
      <c r="O93" s="24">
        <f t="shared" si="3"/>
        <v>29653.002</v>
      </c>
      <c r="P93" s="24">
        <f t="shared" si="3"/>
        <v>47967.03100000001</v>
      </c>
    </row>
    <row r="94" spans="1:16" s="2" customFormat="1" ht="10.5">
      <c r="A94" s="31"/>
      <c r="B94" s="31" t="s">
        <v>14</v>
      </c>
      <c r="C94" s="32"/>
      <c r="D94" s="33">
        <f>D93/C93*100</f>
        <v>99.82308018791416</v>
      </c>
      <c r="E94" s="33">
        <f>E93/C93*100</f>
        <v>8.841656663588855</v>
      </c>
      <c r="F94" s="33">
        <f>F93/C93*100</f>
        <v>5.709376789387939</v>
      </c>
      <c r="G94" s="33">
        <f>G93/C93*100</f>
        <v>7.686195648024246</v>
      </c>
      <c r="H94" s="33">
        <f>H93/C93*100</f>
        <v>6.641208656196723</v>
      </c>
      <c r="I94" s="33">
        <f>I93/C93*100</f>
        <v>6.141673615341058</v>
      </c>
      <c r="J94" s="33">
        <f>J93/C93*100</f>
        <v>12.482481134856432</v>
      </c>
      <c r="K94" s="33">
        <f>K93/C93*100</f>
        <v>10.924708494984491</v>
      </c>
      <c r="L94" s="33">
        <f>L93/C93*100</f>
        <v>6.723964435836496</v>
      </c>
      <c r="M94" s="33">
        <f>M93/C93*100</f>
        <v>5.682576734072481</v>
      </c>
      <c r="N94" s="33">
        <f>N93/C93*100</f>
        <v>9.659201794360529</v>
      </c>
      <c r="O94" s="33">
        <f>O93/C93*100</f>
        <v>7.3846091089556865</v>
      </c>
      <c r="P94" s="33">
        <f>P93/C93*100</f>
        <v>11.945427112309233</v>
      </c>
    </row>
    <row r="95" spans="1:16" ht="10.5">
      <c r="A95" s="46" t="s">
        <v>36</v>
      </c>
      <c r="B95" s="46"/>
      <c r="C95" s="28"/>
      <c r="D95" s="29">
        <f>SUM(E95:P95)</f>
        <v>100.00000000000003</v>
      </c>
      <c r="E95" s="30">
        <f>E93/D93*100</f>
        <v>8.85732702992603</v>
      </c>
      <c r="F95" s="30">
        <f>F93/D93*100</f>
        <v>5.7194957104511275</v>
      </c>
      <c r="G95" s="30">
        <f>G93/D93*100</f>
        <v>7.699818151829414</v>
      </c>
      <c r="H95" s="30">
        <f>H93/D93*100</f>
        <v>6.652979094308485</v>
      </c>
      <c r="I95" s="30">
        <f>I93/D93*100</f>
        <v>6.152558710650412</v>
      </c>
      <c r="J95" s="30">
        <f>J93/D93*100</f>
        <v>12.504604257210367</v>
      </c>
      <c r="K95" s="30">
        <f>K93/D93*100</f>
        <v>10.944070724344543</v>
      </c>
      <c r="L95" s="30">
        <f>L93/D93*100</f>
        <v>6.735881544807895</v>
      </c>
      <c r="M95" s="30">
        <f>M93/D93*100</f>
        <v>5.692648156493658</v>
      </c>
      <c r="N95" s="30">
        <f>N93/D93*100</f>
        <v>9.676321123509064</v>
      </c>
      <c r="O95" s="30">
        <f>O93/D93*100</f>
        <v>7.397697100765041</v>
      </c>
      <c r="P95" s="30">
        <f>P93/D93*100</f>
        <v>11.96659839570398</v>
      </c>
    </row>
    <row r="97" spans="1:16" s="1" customFormat="1" ht="10.5">
      <c r="A97" s="47" t="s">
        <v>40</v>
      </c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</row>
    <row r="98" ht="10.5">
      <c r="A98" s="2"/>
    </row>
    <row r="99" spans="1:16" s="6" customFormat="1" ht="10.5">
      <c r="A99" s="4"/>
      <c r="B99" s="4"/>
      <c r="C99" s="5" t="s">
        <v>2</v>
      </c>
      <c r="D99" s="4" t="s">
        <v>4</v>
      </c>
      <c r="E99" s="4" t="s">
        <v>16</v>
      </c>
      <c r="F99" s="4" t="s">
        <v>17</v>
      </c>
      <c r="G99" s="4" t="s">
        <v>18</v>
      </c>
      <c r="H99" s="4" t="s">
        <v>19</v>
      </c>
      <c r="I99" s="4" t="s">
        <v>20</v>
      </c>
      <c r="J99" s="4" t="s">
        <v>21</v>
      </c>
      <c r="K99" s="4" t="s">
        <v>22</v>
      </c>
      <c r="L99" s="4" t="s">
        <v>23</v>
      </c>
      <c r="M99" s="4" t="s">
        <v>24</v>
      </c>
      <c r="N99" s="4" t="s">
        <v>25</v>
      </c>
      <c r="O99" s="4" t="s">
        <v>26</v>
      </c>
      <c r="P99" s="4" t="s">
        <v>27</v>
      </c>
    </row>
    <row r="100" spans="1:16" s="6" customFormat="1" ht="10.5">
      <c r="A100" s="4" t="s">
        <v>0</v>
      </c>
      <c r="B100" s="4" t="s">
        <v>1</v>
      </c>
      <c r="C100" s="5" t="s">
        <v>3</v>
      </c>
      <c r="D100" s="4" t="s">
        <v>15</v>
      </c>
      <c r="E100" s="4" t="s">
        <v>15</v>
      </c>
      <c r="F100" s="4" t="s">
        <v>15</v>
      </c>
      <c r="G100" s="4" t="s">
        <v>15</v>
      </c>
      <c r="H100" s="4" t="s">
        <v>15</v>
      </c>
      <c r="I100" s="4" t="s">
        <v>15</v>
      </c>
      <c r="J100" s="4" t="s">
        <v>15</v>
      </c>
      <c r="K100" s="4" t="s">
        <v>15</v>
      </c>
      <c r="L100" s="4" t="s">
        <v>15</v>
      </c>
      <c r="M100" s="4" t="s">
        <v>15</v>
      </c>
      <c r="N100" s="4" t="s">
        <v>15</v>
      </c>
      <c r="O100" s="4" t="s">
        <v>15</v>
      </c>
      <c r="P100" s="4" t="s">
        <v>15</v>
      </c>
    </row>
    <row r="101" spans="6:7" s="7" customFormat="1" ht="10.5">
      <c r="F101" s="8"/>
      <c r="G101" s="8"/>
    </row>
    <row r="102" spans="3:24" s="9" customFormat="1" ht="10.5">
      <c r="C102" s="10">
        <v>97105</v>
      </c>
      <c r="D102" s="10">
        <f>SUM(E102:P102)</f>
        <v>95891.00099999999</v>
      </c>
      <c r="E102" s="11">
        <v>9296.098</v>
      </c>
      <c r="F102" s="12">
        <v>7005.686</v>
      </c>
      <c r="G102" s="12">
        <v>6882.447</v>
      </c>
      <c r="H102" s="11">
        <v>5941.026</v>
      </c>
      <c r="I102" s="11">
        <v>6468.836</v>
      </c>
      <c r="J102" s="11">
        <v>8558.98</v>
      </c>
      <c r="K102" s="11">
        <v>8584.299</v>
      </c>
      <c r="L102" s="11">
        <v>8239.371</v>
      </c>
      <c r="M102" s="11">
        <v>8059.999</v>
      </c>
      <c r="N102" s="11">
        <v>7870.112</v>
      </c>
      <c r="O102" s="11">
        <v>8690.111</v>
      </c>
      <c r="P102" s="11">
        <v>10294.036</v>
      </c>
      <c r="Q102" s="43"/>
      <c r="R102" s="43"/>
      <c r="S102" s="43"/>
      <c r="T102" s="43"/>
      <c r="U102" s="45"/>
      <c r="V102" s="45"/>
      <c r="W102" s="45"/>
      <c r="X102" s="45"/>
    </row>
    <row r="103" spans="1:24" ht="10.5">
      <c r="A103" s="13">
        <v>1111</v>
      </c>
      <c r="B103" s="14" t="s">
        <v>9</v>
      </c>
      <c r="C103" s="15"/>
      <c r="D103" s="16">
        <f>D102/C102*100</f>
        <v>98.7498079398589</v>
      </c>
      <c r="E103" s="17">
        <f>E102/C102*100</f>
        <v>9.573243396323567</v>
      </c>
      <c r="F103" s="17">
        <f>F102/C102*100</f>
        <v>7.214547139694146</v>
      </c>
      <c r="G103" s="17">
        <f>G102/C102*100</f>
        <v>7.087634004428196</v>
      </c>
      <c r="H103" s="17">
        <f>H102/C102*100</f>
        <v>6.118146336439937</v>
      </c>
      <c r="I103" s="17">
        <f>I102/C102*100</f>
        <v>6.661691982905103</v>
      </c>
      <c r="J103" s="17">
        <f>J102/C102*100</f>
        <v>8.81414963184182</v>
      </c>
      <c r="K103" s="17">
        <f>K102/C102*100</f>
        <v>8.840223469440298</v>
      </c>
      <c r="L103" s="17">
        <f>L102/C102*100</f>
        <v>8.485012100303795</v>
      </c>
      <c r="M103" s="17">
        <f>M102/C102*100</f>
        <v>8.300292466917254</v>
      </c>
      <c r="N103" s="17">
        <f>N102/C102*100</f>
        <v>8.104744348900676</v>
      </c>
      <c r="O103" s="17">
        <f>O102/C102*100</f>
        <v>8.949190052005562</v>
      </c>
      <c r="P103" s="17">
        <f>P102/C102*100</f>
        <v>10.600933010658565</v>
      </c>
      <c r="Q103" s="44"/>
      <c r="R103" s="44"/>
      <c r="S103" s="44"/>
      <c r="T103" s="44"/>
      <c r="U103" s="45"/>
      <c r="V103" s="45"/>
      <c r="W103" s="45"/>
      <c r="X103" s="36"/>
    </row>
    <row r="104" spans="1:24" ht="10.5">
      <c r="A104" s="9"/>
      <c r="C104" s="10">
        <v>48054.11</v>
      </c>
      <c r="D104" s="10">
        <f>SUM(E104:P104)</f>
        <v>45561.551999999996</v>
      </c>
      <c r="E104" s="11">
        <v>991.208</v>
      </c>
      <c r="F104" s="11">
        <v>359.656</v>
      </c>
      <c r="G104" s="11">
        <v>3953.65</v>
      </c>
      <c r="H104" s="11">
        <v>4085.918</v>
      </c>
      <c r="I104" s="18">
        <v>70.876</v>
      </c>
      <c r="J104" s="18">
        <v>10188.057</v>
      </c>
      <c r="K104" s="18">
        <v>8981.729</v>
      </c>
      <c r="L104" s="18">
        <v>3961.265</v>
      </c>
      <c r="M104" s="18">
        <v>5041.047</v>
      </c>
      <c r="N104" s="11">
        <v>1040.655</v>
      </c>
      <c r="O104" s="11">
        <v>488.971</v>
      </c>
      <c r="P104" s="11">
        <v>6398.52</v>
      </c>
      <c r="Q104" s="43"/>
      <c r="R104" s="43"/>
      <c r="S104" s="44"/>
      <c r="T104" s="44"/>
      <c r="U104" s="45"/>
      <c r="V104" s="45"/>
      <c r="W104" s="45"/>
      <c r="X104" s="45"/>
    </row>
    <row r="105" spans="1:24" ht="10.5">
      <c r="A105" s="13">
        <v>1112</v>
      </c>
      <c r="B105" s="14" t="s">
        <v>10</v>
      </c>
      <c r="C105" s="15"/>
      <c r="D105" s="16">
        <f>D104/C104*100</f>
        <v>94.81301807483271</v>
      </c>
      <c r="E105" s="17">
        <f>E104/C104*100</f>
        <v>2.062691411827209</v>
      </c>
      <c r="F105" s="17">
        <f>F104/C104*100</f>
        <v>0.7484396235826655</v>
      </c>
      <c r="G105" s="17">
        <f>G104/C104*100</f>
        <v>8.22749604560359</v>
      </c>
      <c r="H105" s="17">
        <f>H104/C104*100</f>
        <v>8.502744094105582</v>
      </c>
      <c r="I105" s="17">
        <f>I104/C104*100</f>
        <v>0.14749206675558035</v>
      </c>
      <c r="J105" s="17">
        <f>J104/C104*100</f>
        <v>21.201218792731776</v>
      </c>
      <c r="K105" s="17">
        <f>K104/C104*100</f>
        <v>18.690865359903658</v>
      </c>
      <c r="L105" s="17">
        <f>L104/C104*100</f>
        <v>8.243342765062135</v>
      </c>
      <c r="M105" s="17">
        <f>M104/C104*100</f>
        <v>10.490355559597294</v>
      </c>
      <c r="N105" s="17">
        <f>N104/C104*100</f>
        <v>2.1655899984413405</v>
      </c>
      <c r="O105" s="17">
        <f>O104/C104*100</f>
        <v>1.017542516134416</v>
      </c>
      <c r="P105" s="17">
        <f>P104/C104*100</f>
        <v>13.315239841087475</v>
      </c>
      <c r="Q105" s="44"/>
      <c r="R105" s="44"/>
      <c r="S105" s="44"/>
      <c r="T105" s="43"/>
      <c r="U105" s="45"/>
      <c r="V105" s="45"/>
      <c r="W105" s="45"/>
      <c r="X105" s="36"/>
    </row>
    <row r="106" spans="1:24" ht="10.5">
      <c r="A106" s="9"/>
      <c r="C106" s="19">
        <v>6098</v>
      </c>
      <c r="D106" s="10">
        <f>SUM(E106:P106)</f>
        <v>4976.647</v>
      </c>
      <c r="E106" s="11">
        <v>396.742</v>
      </c>
      <c r="F106" s="11">
        <v>488.245</v>
      </c>
      <c r="G106" s="11">
        <v>285.1</v>
      </c>
      <c r="H106" s="11">
        <v>321.969</v>
      </c>
      <c r="I106" s="18">
        <v>402.335</v>
      </c>
      <c r="J106" s="18">
        <v>446.365</v>
      </c>
      <c r="K106" s="18">
        <v>471.517</v>
      </c>
      <c r="L106" s="18">
        <v>435.416</v>
      </c>
      <c r="M106" s="18">
        <v>456.45</v>
      </c>
      <c r="N106" s="11">
        <v>477.867</v>
      </c>
      <c r="O106" s="11">
        <v>396.347</v>
      </c>
      <c r="P106" s="11">
        <v>398.294</v>
      </c>
      <c r="Q106" s="43"/>
      <c r="R106" s="43"/>
      <c r="S106" s="44"/>
      <c r="T106" s="44"/>
      <c r="U106" s="45"/>
      <c r="V106" s="45"/>
      <c r="W106" s="45"/>
      <c r="X106" s="45"/>
    </row>
    <row r="107" spans="1:24" ht="10.5">
      <c r="A107" s="13">
        <v>1113</v>
      </c>
      <c r="B107" s="14" t="s">
        <v>28</v>
      </c>
      <c r="C107" s="15"/>
      <c r="D107" s="16">
        <f>D106/C106*100</f>
        <v>81.61113479829453</v>
      </c>
      <c r="E107" s="17">
        <f>E106/C106*100</f>
        <v>6.506100360774024</v>
      </c>
      <c r="F107" s="17">
        <f>F106/C106*100</f>
        <v>8.00664152181043</v>
      </c>
      <c r="G107" s="17">
        <f>G106/C106*100</f>
        <v>4.675303378156773</v>
      </c>
      <c r="H107" s="17">
        <f>H106/C106*100</f>
        <v>5.279911446375861</v>
      </c>
      <c r="I107" s="17">
        <f>I106/C106*100</f>
        <v>6.597818957035092</v>
      </c>
      <c r="J107" s="17">
        <f>J106/C106*100</f>
        <v>7.319858970154149</v>
      </c>
      <c r="K107" s="17">
        <f>K106/C106*100</f>
        <v>7.732322072810757</v>
      </c>
      <c r="L107" s="17">
        <f>L106/C106*100</f>
        <v>7.140308297802559</v>
      </c>
      <c r="M107" s="17">
        <f>M106/C106*100</f>
        <v>7.48524106264349</v>
      </c>
      <c r="N107" s="17">
        <f>N106/C106*100</f>
        <v>7.836454575270581</v>
      </c>
      <c r="O107" s="17">
        <f>O106/C106*100</f>
        <v>6.499622827156444</v>
      </c>
      <c r="P107" s="17">
        <f>P106/C106*100</f>
        <v>6.531551328304362</v>
      </c>
      <c r="Q107" s="44"/>
      <c r="R107" s="44"/>
      <c r="S107" s="44"/>
      <c r="T107" s="44"/>
      <c r="U107" s="45"/>
      <c r="V107" s="45"/>
      <c r="W107" s="45"/>
      <c r="X107" s="36"/>
    </row>
    <row r="108" spans="1:24" ht="10.5">
      <c r="A108" s="20"/>
      <c r="B108" s="21"/>
      <c r="C108" s="19">
        <v>90707</v>
      </c>
      <c r="D108" s="10">
        <f>SUM(E108:P108)</f>
        <v>102742.19499999999</v>
      </c>
      <c r="E108" s="12">
        <v>1272.606</v>
      </c>
      <c r="F108" s="12">
        <v>950.242</v>
      </c>
      <c r="G108" s="12">
        <v>9110.098</v>
      </c>
      <c r="H108" s="12">
        <v>11153.843</v>
      </c>
      <c r="I108" s="18">
        <v>0</v>
      </c>
      <c r="J108" s="18">
        <v>9398.936</v>
      </c>
      <c r="K108" s="18">
        <v>45971.376</v>
      </c>
      <c r="L108" s="18">
        <v>21891.913</v>
      </c>
      <c r="M108" s="18">
        <v>-21620.607</v>
      </c>
      <c r="N108" s="11">
        <v>10558.472</v>
      </c>
      <c r="O108" s="11">
        <v>2027.217</v>
      </c>
      <c r="P108" s="11">
        <v>12028.099</v>
      </c>
      <c r="Q108" s="43"/>
      <c r="R108" s="43"/>
      <c r="S108" s="44"/>
      <c r="T108" s="44"/>
      <c r="U108" s="45"/>
      <c r="V108" s="45"/>
      <c r="W108" s="45"/>
      <c r="X108" s="45"/>
    </row>
    <row r="109" spans="1:24" ht="10.5">
      <c r="A109" s="13">
        <v>1121</v>
      </c>
      <c r="B109" s="14" t="s">
        <v>11</v>
      </c>
      <c r="C109" s="15"/>
      <c r="D109" s="16">
        <f>D108/C108*100</f>
        <v>113.26820973023028</v>
      </c>
      <c r="E109" s="17">
        <f>E108/C108*100</f>
        <v>1.402985436625619</v>
      </c>
      <c r="F109" s="17">
        <f>F108/C108*100</f>
        <v>1.04759500369321</v>
      </c>
      <c r="G109" s="17">
        <f>G108/C108*100</f>
        <v>10.04343435457021</v>
      </c>
      <c r="H109" s="17">
        <f>H108/C108*100</f>
        <v>12.296562558567697</v>
      </c>
      <c r="I109" s="17">
        <f>I108/C108*100</f>
        <v>0</v>
      </c>
      <c r="J109" s="17">
        <f>J108/C108*100</f>
        <v>10.36186402372474</v>
      </c>
      <c r="K109" s="17">
        <f>K108/C108*100</f>
        <v>50.68117785837918</v>
      </c>
      <c r="L109" s="17">
        <f>L108/C108*100</f>
        <v>24.134755862281853</v>
      </c>
      <c r="M109" s="17">
        <f>M108/C108*100</f>
        <v>-23.835654359641484</v>
      </c>
      <c r="N109" s="17">
        <f>N108/C108*100</f>
        <v>11.640195354272548</v>
      </c>
      <c r="O109" s="17">
        <f>O108/C108*100</f>
        <v>2.23490689803433</v>
      </c>
      <c r="P109" s="17">
        <f>P108/C108*100</f>
        <v>13.260386739722401</v>
      </c>
      <c r="Q109" s="44"/>
      <c r="R109" s="44"/>
      <c r="S109" s="44"/>
      <c r="T109" s="44"/>
      <c r="U109" s="45"/>
      <c r="V109" s="45"/>
      <c r="W109" s="45"/>
      <c r="X109" s="36"/>
    </row>
    <row r="110" spans="1:24" ht="10.5">
      <c r="A110" s="20"/>
      <c r="B110" s="21"/>
      <c r="C110" s="19">
        <v>14674</v>
      </c>
      <c r="D110" s="10">
        <f>SUM(E110:P110)</f>
        <v>27906.48</v>
      </c>
      <c r="E110" s="12">
        <v>0</v>
      </c>
      <c r="F110" s="12">
        <v>0</v>
      </c>
      <c r="G110" s="12">
        <v>0</v>
      </c>
      <c r="H110" s="12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27906.48</v>
      </c>
      <c r="N110" s="11">
        <v>0</v>
      </c>
      <c r="O110" s="11">
        <v>0</v>
      </c>
      <c r="P110" s="11">
        <v>0</v>
      </c>
      <c r="Q110" s="43"/>
      <c r="R110" s="43"/>
      <c r="S110" s="43"/>
      <c r="T110" s="43"/>
      <c r="U110" s="45"/>
      <c r="V110" s="45"/>
      <c r="W110" s="45"/>
      <c r="X110" s="45"/>
    </row>
    <row r="111" spans="1:24" ht="10.5">
      <c r="A111" s="13">
        <v>1122</v>
      </c>
      <c r="B111" s="14" t="s">
        <v>12</v>
      </c>
      <c r="C111" s="15"/>
      <c r="D111" s="16">
        <f>D110/C110*100</f>
        <v>190.1763663622734</v>
      </c>
      <c r="E111" s="17">
        <f>E110/C110*100</f>
        <v>0</v>
      </c>
      <c r="F111" s="17">
        <f>F110/C110*100</f>
        <v>0</v>
      </c>
      <c r="G111" s="17">
        <f>G110/C110*100</f>
        <v>0</v>
      </c>
      <c r="H111" s="17">
        <f>H110/C110*100</f>
        <v>0</v>
      </c>
      <c r="I111" s="17">
        <f>I110/C110*100</f>
        <v>0</v>
      </c>
      <c r="J111" s="17">
        <f>J110/C110*100</f>
        <v>0</v>
      </c>
      <c r="K111" s="17">
        <f>K110/C110*100</f>
        <v>0</v>
      </c>
      <c r="L111" s="17">
        <f>L110/C110*100</f>
        <v>0</v>
      </c>
      <c r="M111" s="17">
        <f>M110/C110*100</f>
        <v>190.1763663622734</v>
      </c>
      <c r="N111" s="17">
        <f>N110/C110*100</f>
        <v>0</v>
      </c>
      <c r="O111" s="17">
        <f>O110/C110*100</f>
        <v>0</v>
      </c>
      <c r="P111" s="17">
        <f>P110/C110*100</f>
        <v>0</v>
      </c>
      <c r="Q111" s="44"/>
      <c r="R111" s="44"/>
      <c r="S111" s="44"/>
      <c r="T111" s="44"/>
      <c r="U111" s="45"/>
      <c r="V111" s="45"/>
      <c r="W111" s="45"/>
      <c r="X111" s="36"/>
    </row>
    <row r="112" spans="1:24" ht="10.5">
      <c r="A112" s="20"/>
      <c r="B112" s="21"/>
      <c r="C112" s="19">
        <v>171885</v>
      </c>
      <c r="D112" s="10">
        <f>SUM(E112:P112)</f>
        <v>161663.367</v>
      </c>
      <c r="E112" s="12">
        <v>14493.764</v>
      </c>
      <c r="F112" s="12">
        <v>19250.188</v>
      </c>
      <c r="G112" s="12">
        <v>2595.173</v>
      </c>
      <c r="H112" s="12">
        <v>10655.68</v>
      </c>
      <c r="I112" s="18">
        <v>18438.615</v>
      </c>
      <c r="J112" s="18">
        <v>7972.041</v>
      </c>
      <c r="K112" s="18">
        <v>0</v>
      </c>
      <c r="L112" s="18">
        <v>0</v>
      </c>
      <c r="M112" s="18">
        <v>41513.99</v>
      </c>
      <c r="N112" s="11">
        <v>11747.508</v>
      </c>
      <c r="O112" s="11">
        <v>23104.536</v>
      </c>
      <c r="P112" s="11">
        <v>11891.872</v>
      </c>
      <c r="Q112" s="43"/>
      <c r="R112" s="43"/>
      <c r="S112" s="44"/>
      <c r="T112" s="44"/>
      <c r="U112" s="45"/>
      <c r="V112" s="45"/>
      <c r="W112" s="45"/>
      <c r="X112" s="45"/>
    </row>
    <row r="113" spans="1:24" ht="10.5">
      <c r="A113" s="13">
        <v>1211</v>
      </c>
      <c r="B113" s="14" t="s">
        <v>29</v>
      </c>
      <c r="C113" s="15"/>
      <c r="D113" s="16">
        <f>D112/C112*100</f>
        <v>94.05321406754517</v>
      </c>
      <c r="E113" s="17">
        <f>E112/C112*100</f>
        <v>8.432244814847136</v>
      </c>
      <c r="F113" s="17">
        <f>F112/C112*100</f>
        <v>11.199457777002063</v>
      </c>
      <c r="G113" s="17">
        <f>G112/C112*100</f>
        <v>1.5098309916513948</v>
      </c>
      <c r="H113" s="17">
        <f>H112/C112*100</f>
        <v>6.199307676644268</v>
      </c>
      <c r="I113" s="17">
        <f>I112/C112*100</f>
        <v>10.72729732088315</v>
      </c>
      <c r="J113" s="17">
        <f>J112/C112*100</f>
        <v>4.638008552229689</v>
      </c>
      <c r="K113" s="17">
        <f>K112/C112*100</f>
        <v>0</v>
      </c>
      <c r="L113" s="17">
        <f>L112/C112*100</f>
        <v>0</v>
      </c>
      <c r="M113" s="17">
        <f>M112/C112*100</f>
        <v>24.15218896355121</v>
      </c>
      <c r="N113" s="17">
        <f>N112/C112*100</f>
        <v>6.8345161008814035</v>
      </c>
      <c r="O113" s="17">
        <f>O112/C112*100</f>
        <v>13.441857055589493</v>
      </c>
      <c r="P113" s="17">
        <f>P112/C112*100</f>
        <v>6.918504814265352</v>
      </c>
      <c r="Q113" s="44"/>
      <c r="R113" s="44"/>
      <c r="S113" s="44"/>
      <c r="T113" s="44"/>
      <c r="U113" s="45"/>
      <c r="V113" s="45"/>
      <c r="W113" s="45"/>
      <c r="X113" s="36"/>
    </row>
    <row r="114" spans="1:24" ht="10.5">
      <c r="A114" s="20"/>
      <c r="B114" s="21"/>
      <c r="C114" s="19">
        <v>17021</v>
      </c>
      <c r="D114" s="10">
        <f>SUM(E114:P114)</f>
        <v>17298.948</v>
      </c>
      <c r="E114" s="12">
        <v>260.511</v>
      </c>
      <c r="F114" s="12">
        <v>59.867</v>
      </c>
      <c r="G114" s="12">
        <v>46.893</v>
      </c>
      <c r="H114" s="12">
        <v>26.521</v>
      </c>
      <c r="I114" s="18">
        <v>23.81</v>
      </c>
      <c r="J114" s="18">
        <v>6135.56</v>
      </c>
      <c r="K114" s="18">
        <v>3581.098</v>
      </c>
      <c r="L114" s="18">
        <v>38.96</v>
      </c>
      <c r="M114" s="18">
        <v>367.077</v>
      </c>
      <c r="N114" s="11">
        <v>3153.574</v>
      </c>
      <c r="O114" s="11">
        <v>175.406</v>
      </c>
      <c r="P114" s="11">
        <v>3429.671</v>
      </c>
      <c r="Q114" s="43"/>
      <c r="R114" s="43"/>
      <c r="S114" s="44"/>
      <c r="T114" s="44"/>
      <c r="U114" s="45"/>
      <c r="V114" s="45"/>
      <c r="W114" s="45"/>
      <c r="X114" s="45"/>
    </row>
    <row r="115" spans="1:21" ht="10.5">
      <c r="A115" s="13">
        <v>1511</v>
      </c>
      <c r="B115" s="14" t="s">
        <v>13</v>
      </c>
      <c r="C115" s="22"/>
      <c r="D115" s="16">
        <f>D114/C114*100</f>
        <v>101.63297103577933</v>
      </c>
      <c r="E115" s="17">
        <f>E114/C114*100</f>
        <v>1.5305269960636863</v>
      </c>
      <c r="F115" s="17">
        <f>F114/C114*100</f>
        <v>0.3517243405205334</v>
      </c>
      <c r="G115" s="17">
        <f>G114/C114*100</f>
        <v>0.2755008518888432</v>
      </c>
      <c r="H115" s="17">
        <f>H114/C114*100</f>
        <v>0.15581340696786322</v>
      </c>
      <c r="I115" s="17">
        <f>I114/C114*100</f>
        <v>0.13988602314787615</v>
      </c>
      <c r="J115" s="17">
        <f>J114/C114*100</f>
        <v>36.04700076376241</v>
      </c>
      <c r="K115" s="17">
        <f>K114/C114*100</f>
        <v>21.039292638505376</v>
      </c>
      <c r="L115" s="17">
        <f>L114/C114*100</f>
        <v>0.22889371952294224</v>
      </c>
      <c r="M115" s="17">
        <f>M114/C114*100</f>
        <v>2.156612419951824</v>
      </c>
      <c r="N115" s="17">
        <f>N114/C114*100</f>
        <v>18.527548322660245</v>
      </c>
      <c r="O115" s="17">
        <f>O114/C114*100</f>
        <v>1.030526996063686</v>
      </c>
      <c r="P115" s="17">
        <f>P114/C114*100</f>
        <v>20.149644556724045</v>
      </c>
      <c r="Q115" s="18"/>
      <c r="R115" s="18"/>
      <c r="S115" s="18"/>
      <c r="T115" s="18"/>
      <c r="U115" s="18"/>
    </row>
    <row r="116" spans="3:8" ht="10.5">
      <c r="C116" s="11"/>
      <c r="D116" s="11"/>
      <c r="E116" s="11"/>
      <c r="F116" s="11"/>
      <c r="G116" s="11"/>
      <c r="H116" s="11"/>
    </row>
    <row r="117" spans="3:16" s="23" customFormat="1" ht="10.5">
      <c r="C117" s="24">
        <f>SUM(C102,C104,C106,C108,C110,C112,C114)</f>
        <v>445544.11</v>
      </c>
      <c r="D117" s="24">
        <f aca="true" t="shared" si="4" ref="D117:P117">SUM(D102,D104,D106,D108,D110,D112,D114)</f>
        <v>456040.18999999994</v>
      </c>
      <c r="E117" s="24">
        <f t="shared" si="4"/>
        <v>26710.928999999996</v>
      </c>
      <c r="F117" s="24">
        <f t="shared" si="4"/>
        <v>28113.884</v>
      </c>
      <c r="G117" s="24">
        <f t="shared" si="4"/>
        <v>22873.360999999997</v>
      </c>
      <c r="H117" s="24">
        <f t="shared" si="4"/>
        <v>32184.957000000002</v>
      </c>
      <c r="I117" s="24">
        <f t="shared" si="4"/>
        <v>25404.472000000005</v>
      </c>
      <c r="J117" s="24">
        <f t="shared" si="4"/>
        <v>42699.939</v>
      </c>
      <c r="K117" s="24">
        <f t="shared" si="4"/>
        <v>67590.019</v>
      </c>
      <c r="L117" s="24">
        <f t="shared" si="4"/>
        <v>34566.924999999996</v>
      </c>
      <c r="M117" s="24">
        <f t="shared" si="4"/>
        <v>61724.435999999994</v>
      </c>
      <c r="N117" s="24">
        <f t="shared" si="4"/>
        <v>34848.188</v>
      </c>
      <c r="O117" s="24">
        <f t="shared" si="4"/>
        <v>34882.588</v>
      </c>
      <c r="P117" s="24">
        <f t="shared" si="4"/>
        <v>44440.492</v>
      </c>
    </row>
    <row r="118" spans="1:16" s="2" customFormat="1" ht="10.5">
      <c r="A118" s="31"/>
      <c r="B118" s="31" t="s">
        <v>14</v>
      </c>
      <c r="C118" s="32"/>
      <c r="D118" s="33">
        <f>D117/C117*100</f>
        <v>102.35578919447504</v>
      </c>
      <c r="E118" s="33">
        <f>E117/C117*100</f>
        <v>5.995125600470849</v>
      </c>
      <c r="F118" s="33">
        <f>F117/C117*100</f>
        <v>6.310011370142453</v>
      </c>
      <c r="G118" s="33">
        <f>G117/C117*100</f>
        <v>5.133803923476847</v>
      </c>
      <c r="H118" s="33">
        <f>H117/C117*100</f>
        <v>7.223741999417298</v>
      </c>
      <c r="I118" s="33">
        <f>I117/C117*100</f>
        <v>5.701898292404764</v>
      </c>
      <c r="J118" s="33">
        <f>J117/C117*100</f>
        <v>9.583773647013311</v>
      </c>
      <c r="K118" s="33">
        <f>K117/C117*100</f>
        <v>15.170219397581084</v>
      </c>
      <c r="L118" s="33">
        <f>L117/C117*100</f>
        <v>7.7583620171749095</v>
      </c>
      <c r="M118" s="33">
        <f>M117/C117*100</f>
        <v>13.85372056652258</v>
      </c>
      <c r="N118" s="33">
        <f>N117/C117*100</f>
        <v>7.821489997926356</v>
      </c>
      <c r="O118" s="33">
        <f>O117/C117*100</f>
        <v>7.829210894517269</v>
      </c>
      <c r="P118" s="33">
        <f>P117/C117*100</f>
        <v>9.974431487827323</v>
      </c>
    </row>
    <row r="119" spans="1:16" ht="10.5">
      <c r="A119" s="46" t="s">
        <v>36</v>
      </c>
      <c r="B119" s="46"/>
      <c r="C119" s="28"/>
      <c r="D119" s="29">
        <f>SUM(E119:P119)</f>
        <v>100</v>
      </c>
      <c r="E119" s="30">
        <f>E117/D117*100</f>
        <v>5.85714364341441</v>
      </c>
      <c r="F119" s="30">
        <f>F117/D117*100</f>
        <v>6.164782099577671</v>
      </c>
      <c r="G119" s="30">
        <f>G117/D117*100</f>
        <v>5.015645879807216</v>
      </c>
      <c r="H119" s="30">
        <f>H117/D117*100</f>
        <v>7.057482587225483</v>
      </c>
      <c r="I119" s="30">
        <f>I117/D117*100</f>
        <v>5.570665164401412</v>
      </c>
      <c r="J119" s="30">
        <f>J117/D117*100</f>
        <v>9.363196476170225</v>
      </c>
      <c r="K119" s="30">
        <f>K117/D117*100</f>
        <v>14.821066318738268</v>
      </c>
      <c r="L119" s="30">
        <f>L117/D117*100</f>
        <v>7.579797955965241</v>
      </c>
      <c r="M119" s="30">
        <f>M117/D117*100</f>
        <v>13.534867617698342</v>
      </c>
      <c r="N119" s="30">
        <f>N117/D117*100</f>
        <v>7.641473002631634</v>
      </c>
      <c r="O119" s="30">
        <f>O117/D117*100</f>
        <v>7.649016197454002</v>
      </c>
      <c r="P119" s="30">
        <f>P117/D117*100</f>
        <v>9.744863056916103</v>
      </c>
    </row>
  </sheetData>
  <mergeCells count="10">
    <mergeCell ref="A119:B119"/>
    <mergeCell ref="A1:P1"/>
    <mergeCell ref="A25:P25"/>
    <mergeCell ref="A49:P49"/>
    <mergeCell ref="A23:B23"/>
    <mergeCell ref="A47:B47"/>
    <mergeCell ref="A97:P97"/>
    <mergeCell ref="A95:B95"/>
    <mergeCell ref="A73:P73"/>
    <mergeCell ref="A71:B71"/>
  </mergeCells>
  <printOptions horizontalCentered="1"/>
  <pageMargins left="0.7874015748031497" right="0.7874015748031497" top="0.5905511811023623" bottom="0.5905511811023623" header="0.31496062992125984" footer="0.31496062992125984"/>
  <pageSetup firstPageNumber="32" useFirstPageNumber="1" horizontalDpi="300" verticalDpi="300" orientation="landscape" paperSize="9" r:id="rId1"/>
  <headerFooter alignWithMargins="0">
    <oddFooter>&amp;C&amp;"Times New Roman CE,obyčejné"&amp;8Stránka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1"/>
  <sheetViews>
    <sheetView workbookViewId="0" topLeftCell="A1">
      <selection activeCell="A1" sqref="A1:H1"/>
    </sheetView>
  </sheetViews>
  <sheetFormatPr defaultColWidth="9.33203125" defaultRowHeight="12.75"/>
  <cols>
    <col min="1" max="1" width="9.16015625" style="3" customWidth="1"/>
    <col min="2" max="2" width="24.5" style="3" customWidth="1"/>
    <col min="3" max="8" width="8.66015625" style="3" customWidth="1"/>
    <col min="9" max="16384" width="9.16015625" style="3" customWidth="1"/>
  </cols>
  <sheetData>
    <row r="1" spans="1:8" s="1" customFormat="1" ht="10.5">
      <c r="A1" s="47" t="s">
        <v>30</v>
      </c>
      <c r="B1" s="47"/>
      <c r="C1" s="47"/>
      <c r="D1" s="47"/>
      <c r="E1" s="47"/>
      <c r="F1" s="47"/>
      <c r="G1" s="47"/>
      <c r="H1" s="47"/>
    </row>
    <row r="2" ht="10.5">
      <c r="A2" s="2"/>
    </row>
    <row r="3" spans="1:8" s="6" customFormat="1" ht="10.5">
      <c r="A3" s="4"/>
      <c r="B3" s="4"/>
      <c r="C3" s="4" t="s">
        <v>2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s="6" customFormat="1" ht="10.5">
      <c r="A4" s="4" t="s">
        <v>0</v>
      </c>
      <c r="B4" s="4" t="s">
        <v>1</v>
      </c>
      <c r="C4" s="4" t="s">
        <v>3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</row>
    <row r="5" spans="6:7" s="7" customFormat="1" ht="10.5">
      <c r="F5" s="8"/>
      <c r="G5" s="8"/>
    </row>
    <row r="6" spans="3:8" s="9" customFormat="1" ht="10.5">
      <c r="C6" s="10">
        <v>62929.872</v>
      </c>
      <c r="D6" s="34">
        <f>SUM(E6:H6)</f>
        <v>62103.988</v>
      </c>
      <c r="E6" s="11">
        <v>15203.243</v>
      </c>
      <c r="F6" s="12">
        <v>14087.606</v>
      </c>
      <c r="G6" s="12">
        <v>14776.307</v>
      </c>
      <c r="H6" s="11">
        <v>18036.832</v>
      </c>
    </row>
    <row r="7" spans="1:8" ht="10.5">
      <c r="A7" s="13">
        <v>1111</v>
      </c>
      <c r="B7" s="14" t="s">
        <v>9</v>
      </c>
      <c r="C7" s="15"/>
      <c r="D7" s="16">
        <f>D6/C6*100</f>
        <v>98.68761214070163</v>
      </c>
      <c r="E7" s="17">
        <f>E6/C6*100</f>
        <v>24.159024191245773</v>
      </c>
      <c r="F7" s="17">
        <f>F6/C6*100</f>
        <v>22.386198401929054</v>
      </c>
      <c r="G7" s="17">
        <f>G6/C6*100</f>
        <v>23.480592809723177</v>
      </c>
      <c r="H7" s="17">
        <f>H6/C6*100</f>
        <v>28.661796737803623</v>
      </c>
    </row>
    <row r="8" spans="1:8" ht="10.5">
      <c r="A8" s="9"/>
      <c r="C8" s="10">
        <v>22724.681</v>
      </c>
      <c r="D8" s="34">
        <f>SUM(E8:H8)</f>
        <v>30119.216</v>
      </c>
      <c r="E8" s="11">
        <v>3525.453</v>
      </c>
      <c r="F8" s="11">
        <v>9228.69</v>
      </c>
      <c r="G8" s="11">
        <v>11838.699</v>
      </c>
      <c r="H8" s="11">
        <v>5526.374</v>
      </c>
    </row>
    <row r="9" spans="1:8" ht="10.5">
      <c r="A9" s="13">
        <v>1112</v>
      </c>
      <c r="B9" s="14" t="s">
        <v>10</v>
      </c>
      <c r="C9" s="15"/>
      <c r="D9" s="16">
        <f>D8/C8*100</f>
        <v>132.53966469320295</v>
      </c>
      <c r="E9" s="17">
        <f>E8/C8*100</f>
        <v>15.513762327400768</v>
      </c>
      <c r="F9" s="17">
        <f>F8/C8*100</f>
        <v>40.610867100840714</v>
      </c>
      <c r="G9" s="17">
        <f>G8/C8*100</f>
        <v>52.09621644413842</v>
      </c>
      <c r="H9" s="17">
        <f>H8/C8*100</f>
        <v>24.318818820823047</v>
      </c>
    </row>
    <row r="10" spans="1:8" ht="10.5">
      <c r="A10" s="20"/>
      <c r="B10" s="21"/>
      <c r="C10" s="19">
        <v>6992.208</v>
      </c>
      <c r="D10" s="34">
        <f>SUM(E10:H10)</f>
        <v>8638.699</v>
      </c>
      <c r="E10" s="12">
        <v>5168.637</v>
      </c>
      <c r="F10" s="12">
        <v>1061.844</v>
      </c>
      <c r="G10" s="12">
        <v>1232.361</v>
      </c>
      <c r="H10" s="12">
        <v>1175.857</v>
      </c>
    </row>
    <row r="11" spans="1:8" ht="10.5">
      <c r="A11" s="13">
        <v>1113</v>
      </c>
      <c r="B11" s="14" t="s">
        <v>28</v>
      </c>
      <c r="C11" s="15"/>
      <c r="D11" s="16">
        <f>D10/C10*100</f>
        <v>123.54751174450189</v>
      </c>
      <c r="E11" s="17">
        <f>E10/C10*100</f>
        <v>73.91995489836687</v>
      </c>
      <c r="F11" s="17">
        <f>F10/C10*100</f>
        <v>15.186104303533307</v>
      </c>
      <c r="G11" s="17">
        <f>G10/C10*100</f>
        <v>17.624776036410818</v>
      </c>
      <c r="H11" s="17">
        <f>H10/C10*100</f>
        <v>16.81667650619089</v>
      </c>
    </row>
    <row r="12" spans="1:8" ht="10.5">
      <c r="A12" s="20"/>
      <c r="B12" s="21"/>
      <c r="C12" s="19">
        <v>53218.472</v>
      </c>
      <c r="D12" s="34">
        <f>SUM(E12:H12)</f>
        <v>71419.26</v>
      </c>
      <c r="E12" s="12">
        <v>12242.258</v>
      </c>
      <c r="F12" s="12">
        <v>12343.361</v>
      </c>
      <c r="G12" s="12">
        <v>29497.36</v>
      </c>
      <c r="H12" s="12">
        <v>17336.281</v>
      </c>
    </row>
    <row r="13" spans="1:8" ht="10.5">
      <c r="A13" s="13">
        <v>1121</v>
      </c>
      <c r="B13" s="14" t="s">
        <v>11</v>
      </c>
      <c r="C13" s="15"/>
      <c r="D13" s="16">
        <f>D12/C12*100</f>
        <v>134.2001326156076</v>
      </c>
      <c r="E13" s="17">
        <f>E12/C12*100</f>
        <v>23.003775831820196</v>
      </c>
      <c r="F13" s="17">
        <f>F12/C12*100</f>
        <v>23.19375310136676</v>
      </c>
      <c r="G13" s="17">
        <f>G12/C12*100</f>
        <v>55.42692018666</v>
      </c>
      <c r="H13" s="17">
        <f>H12/C12*100</f>
        <v>32.57568349576064</v>
      </c>
    </row>
    <row r="14" spans="1:8" ht="10.5">
      <c r="A14" s="20"/>
      <c r="B14" s="21"/>
      <c r="C14" s="19">
        <v>20500</v>
      </c>
      <c r="D14" s="34">
        <f>SUM(E14:H14)</f>
        <v>20418.29</v>
      </c>
      <c r="E14" s="12">
        <v>0</v>
      </c>
      <c r="F14" s="12">
        <v>20418.28985</v>
      </c>
      <c r="G14" s="12">
        <v>0</v>
      </c>
      <c r="H14" s="12">
        <v>0.00015</v>
      </c>
    </row>
    <row r="15" spans="1:8" ht="10.5">
      <c r="A15" s="13">
        <v>1122</v>
      </c>
      <c r="B15" s="14" t="s">
        <v>12</v>
      </c>
      <c r="C15" s="15"/>
      <c r="D15" s="16">
        <f>D14/C14*100</f>
        <v>99.60141463414635</v>
      </c>
      <c r="E15" s="17">
        <f>E14/C14*100</f>
        <v>0</v>
      </c>
      <c r="F15" s="17">
        <f>F14/C14*100</f>
        <v>99.60141390243903</v>
      </c>
      <c r="G15" s="17">
        <f>G14/C14*100</f>
        <v>0</v>
      </c>
      <c r="H15" s="17">
        <f>H14/C14*100</f>
        <v>7.317073170731707E-07</v>
      </c>
    </row>
    <row r="16" spans="1:8" ht="10.5">
      <c r="A16" s="20"/>
      <c r="B16" s="21"/>
      <c r="C16" s="19">
        <v>137124.968</v>
      </c>
      <c r="D16" s="34">
        <f>SUM(E16:H16)</f>
        <v>107105.253</v>
      </c>
      <c r="E16" s="12">
        <v>14329.69</v>
      </c>
      <c r="F16" s="12">
        <v>29823.274</v>
      </c>
      <c r="G16" s="12">
        <v>29505.605</v>
      </c>
      <c r="H16" s="12">
        <v>33446.684</v>
      </c>
    </row>
    <row r="17" spans="1:8" ht="10.5">
      <c r="A17" s="13">
        <v>1211</v>
      </c>
      <c r="B17" s="14" t="s">
        <v>29</v>
      </c>
      <c r="C17" s="15"/>
      <c r="D17" s="16">
        <f>D16/C16*100</f>
        <v>78.1077688200445</v>
      </c>
      <c r="E17" s="17">
        <f>E16/C16*100</f>
        <v>10.450095419530017</v>
      </c>
      <c r="F17" s="17">
        <f>F16/C16*100</f>
        <v>21.74897426411797</v>
      </c>
      <c r="G17" s="17">
        <f>G16/C16*100</f>
        <v>21.51731039966405</v>
      </c>
      <c r="H17" s="17">
        <f>H16/C16*100</f>
        <v>24.39138873673247</v>
      </c>
    </row>
    <row r="18" spans="1:8" ht="10.5">
      <c r="A18" s="20"/>
      <c r="B18" s="21"/>
      <c r="C18" s="19">
        <v>15400</v>
      </c>
      <c r="D18" s="34">
        <f>SUM(E18:H18)</f>
        <v>15382.264</v>
      </c>
      <c r="E18" s="12">
        <v>185.427</v>
      </c>
      <c r="F18" s="12">
        <v>4646.66</v>
      </c>
      <c r="G18" s="12">
        <v>4127.925</v>
      </c>
      <c r="H18" s="12">
        <v>6422.252</v>
      </c>
    </row>
    <row r="19" spans="1:8" ht="10.5">
      <c r="A19" s="13">
        <v>1511</v>
      </c>
      <c r="B19" s="14" t="s">
        <v>13</v>
      </c>
      <c r="C19" s="22"/>
      <c r="D19" s="16">
        <f>D18/C18*100</f>
        <v>99.88483116883117</v>
      </c>
      <c r="E19" s="17">
        <f>E18/C18*100</f>
        <v>1.2040714285714285</v>
      </c>
      <c r="F19" s="17">
        <f>F18/C18*100</f>
        <v>30.17311688311688</v>
      </c>
      <c r="G19" s="17">
        <f>G18/C18*100</f>
        <v>26.804707792207793</v>
      </c>
      <c r="H19" s="17">
        <f>H18/C18*100</f>
        <v>41.70293506493506</v>
      </c>
    </row>
    <row r="20" spans="3:8" ht="10.5">
      <c r="C20" s="11"/>
      <c r="D20" s="11"/>
      <c r="E20" s="11"/>
      <c r="F20" s="11"/>
      <c r="G20" s="11"/>
      <c r="H20" s="11"/>
    </row>
    <row r="21" spans="3:8" s="23" customFormat="1" ht="10.5">
      <c r="C21" s="24">
        <f aca="true" t="shared" si="0" ref="C21:H21">SUM(C6,C8,C10,C12,C14,C16,C18)</f>
        <v>318890.201</v>
      </c>
      <c r="D21" s="24">
        <f t="shared" si="0"/>
        <v>315186.97000000003</v>
      </c>
      <c r="E21" s="24">
        <f t="shared" si="0"/>
        <v>50654.708000000006</v>
      </c>
      <c r="F21" s="24">
        <f t="shared" si="0"/>
        <v>91609.72485000001</v>
      </c>
      <c r="G21" s="24">
        <f t="shared" si="0"/>
        <v>90978.257</v>
      </c>
      <c r="H21" s="24">
        <f t="shared" si="0"/>
        <v>81944.28015</v>
      </c>
    </row>
    <row r="22" spans="1:8" s="2" customFormat="1" ht="10.5">
      <c r="A22" s="31"/>
      <c r="B22" s="31" t="s">
        <v>14</v>
      </c>
      <c r="C22" s="32"/>
      <c r="D22" s="33">
        <f>D21/C21*100</f>
        <v>98.83871282705236</v>
      </c>
      <c r="E22" s="33">
        <f>E21/C21*100</f>
        <v>15.884686277958101</v>
      </c>
      <c r="F22" s="33">
        <f>F21/C21*100</f>
        <v>28.727670076635565</v>
      </c>
      <c r="G22" s="33">
        <f>G21/C21*100</f>
        <v>28.52964961441383</v>
      </c>
      <c r="H22" s="33">
        <f>H21/C21*100</f>
        <v>25.69670685804485</v>
      </c>
    </row>
    <row r="23" spans="1:8" ht="10.5">
      <c r="A23" s="46" t="s">
        <v>37</v>
      </c>
      <c r="B23" s="46"/>
      <c r="C23" s="28"/>
      <c r="D23" s="29">
        <f>SUM(E23:H23)</f>
        <v>99.99999999999997</v>
      </c>
      <c r="E23" s="35">
        <f>E22/D22*100</f>
        <v>16.071320460994944</v>
      </c>
      <c r="F23" s="35">
        <f>F22/D22*100</f>
        <v>29.065200522090105</v>
      </c>
      <c r="G23" s="35">
        <f>G22/D22*100</f>
        <v>28.86485345507778</v>
      </c>
      <c r="H23" s="35">
        <f>H22/D22*100</f>
        <v>25.998625561837148</v>
      </c>
    </row>
    <row r="25" spans="1:8" s="1" customFormat="1" ht="10.5">
      <c r="A25" s="47" t="s">
        <v>33</v>
      </c>
      <c r="B25" s="47"/>
      <c r="C25" s="47"/>
      <c r="D25" s="47"/>
      <c r="E25" s="47"/>
      <c r="F25" s="47"/>
      <c r="G25" s="47"/>
      <c r="H25" s="47"/>
    </row>
    <row r="26" ht="10.5">
      <c r="A26" s="2"/>
    </row>
    <row r="27" spans="1:8" s="6" customFormat="1" ht="10.5">
      <c r="A27" s="4"/>
      <c r="B27" s="4"/>
      <c r="C27" s="4" t="s">
        <v>2</v>
      </c>
      <c r="D27" s="4" t="s">
        <v>4</v>
      </c>
      <c r="E27" s="4" t="s">
        <v>5</v>
      </c>
      <c r="F27" s="4" t="s">
        <v>6</v>
      </c>
      <c r="G27" s="4" t="s">
        <v>7</v>
      </c>
      <c r="H27" s="4" t="s">
        <v>8</v>
      </c>
    </row>
    <row r="28" spans="1:8" s="6" customFormat="1" ht="10.5">
      <c r="A28" s="4" t="s">
        <v>0</v>
      </c>
      <c r="B28" s="4" t="s">
        <v>1</v>
      </c>
      <c r="C28" s="4" t="s">
        <v>3</v>
      </c>
      <c r="D28" s="4" t="s">
        <v>15</v>
      </c>
      <c r="E28" s="4" t="s">
        <v>15</v>
      </c>
      <c r="F28" s="4" t="s">
        <v>15</v>
      </c>
      <c r="G28" s="4" t="s">
        <v>15</v>
      </c>
      <c r="H28" s="4" t="s">
        <v>15</v>
      </c>
    </row>
    <row r="29" spans="6:7" s="7" customFormat="1" ht="10.5">
      <c r="F29" s="8"/>
      <c r="G29" s="8"/>
    </row>
    <row r="30" spans="3:8" s="9" customFormat="1" ht="10.5">
      <c r="C30" s="10">
        <v>68552.005</v>
      </c>
      <c r="D30" s="10">
        <f>SUM(E30:P30)</f>
        <v>75991.05</v>
      </c>
      <c r="E30" s="11">
        <v>16686.808</v>
      </c>
      <c r="F30" s="12">
        <v>13872.97</v>
      </c>
      <c r="G30" s="12">
        <v>24674.624</v>
      </c>
      <c r="H30" s="11">
        <v>20756.648</v>
      </c>
    </row>
    <row r="31" spans="1:8" ht="10.5">
      <c r="A31" s="13">
        <v>1111</v>
      </c>
      <c r="B31" s="14" t="s">
        <v>9</v>
      </c>
      <c r="C31" s="15"/>
      <c r="D31" s="16">
        <f>D30/C30*100</f>
        <v>110.85168114338887</v>
      </c>
      <c r="E31" s="17">
        <f>E30/C30*100</f>
        <v>24.341823408374417</v>
      </c>
      <c r="F31" s="17">
        <f>F30/C30*100</f>
        <v>20.237146966015068</v>
      </c>
      <c r="G31" s="17">
        <f>G30/C30*100</f>
        <v>35.99402234843459</v>
      </c>
      <c r="H31" s="17">
        <f>H30/C30*100</f>
        <v>30.278688420564798</v>
      </c>
    </row>
    <row r="32" spans="1:8" ht="10.5">
      <c r="A32" s="9"/>
      <c r="C32" s="10">
        <v>23648.4</v>
      </c>
      <c r="D32" s="10">
        <f>SUM(E32:P32)</f>
        <v>36778.952</v>
      </c>
      <c r="E32" s="11">
        <v>6292.213</v>
      </c>
      <c r="F32" s="11">
        <v>5713.494</v>
      </c>
      <c r="G32" s="11">
        <v>17708.503</v>
      </c>
      <c r="H32" s="11">
        <v>7064.742</v>
      </c>
    </row>
    <row r="33" spans="1:8" ht="10.5">
      <c r="A33" s="13">
        <v>1112</v>
      </c>
      <c r="B33" s="14" t="s">
        <v>10</v>
      </c>
      <c r="C33" s="15"/>
      <c r="D33" s="16">
        <f>D32/C32*100</f>
        <v>155.52406082441092</v>
      </c>
      <c r="E33" s="17">
        <f>E32/C32*100</f>
        <v>26.60735187158539</v>
      </c>
      <c r="F33" s="17">
        <f>F32/C32*100</f>
        <v>24.160171512660472</v>
      </c>
      <c r="G33" s="17">
        <f>G32/C32*100</f>
        <v>74.88245716412104</v>
      </c>
      <c r="H33" s="17">
        <f>H32/C32*100</f>
        <v>29.874080276044047</v>
      </c>
    </row>
    <row r="34" spans="1:8" ht="10.5">
      <c r="A34" s="20"/>
      <c r="B34" s="21"/>
      <c r="C34" s="19">
        <v>6029.814</v>
      </c>
      <c r="D34" s="10">
        <f>SUM(E34:P34)</f>
        <v>5187.005000000001</v>
      </c>
      <c r="E34" s="12">
        <v>1984.542</v>
      </c>
      <c r="F34" s="12">
        <v>917.201</v>
      </c>
      <c r="G34" s="12">
        <v>1200.42</v>
      </c>
      <c r="H34" s="12">
        <v>1084.842</v>
      </c>
    </row>
    <row r="35" spans="1:8" ht="10.5">
      <c r="A35" s="13">
        <v>1113</v>
      </c>
      <c r="B35" s="14" t="s">
        <v>28</v>
      </c>
      <c r="C35" s="15"/>
      <c r="D35" s="16">
        <f>D34/C34*100</f>
        <v>86.02263685082161</v>
      </c>
      <c r="E35" s="17">
        <f>E34/C34*100</f>
        <v>32.91215947954613</v>
      </c>
      <c r="F35" s="17">
        <f>F34/C34*100</f>
        <v>15.21109938051157</v>
      </c>
      <c r="G35" s="17">
        <f>G34/C34*100</f>
        <v>19.90807676654703</v>
      </c>
      <c r="H35" s="17">
        <f>H34/C34*100</f>
        <v>17.991301224216866</v>
      </c>
    </row>
    <row r="36" spans="1:8" ht="10.5">
      <c r="A36" s="20"/>
      <c r="B36" s="21"/>
      <c r="C36" s="19">
        <v>53078.228</v>
      </c>
      <c r="D36" s="10">
        <f>SUM(E36:P36)</f>
        <v>78770.57400000001</v>
      </c>
      <c r="E36" s="12">
        <v>15500.488</v>
      </c>
      <c r="F36" s="12">
        <v>4554.564</v>
      </c>
      <c r="G36" s="12">
        <v>44941.665</v>
      </c>
      <c r="H36" s="12">
        <v>13773.857</v>
      </c>
    </row>
    <row r="37" spans="1:8" ht="10.5">
      <c r="A37" s="13">
        <v>1121</v>
      </c>
      <c r="B37" s="14" t="s">
        <v>11</v>
      </c>
      <c r="C37" s="15"/>
      <c r="D37" s="16">
        <f>D36/C36*100</f>
        <v>148.40467922177055</v>
      </c>
      <c r="E37" s="17">
        <f>E36/C36*100</f>
        <v>29.203099997987874</v>
      </c>
      <c r="F37" s="17">
        <f>F36/C36*100</f>
        <v>8.580851644105376</v>
      </c>
      <c r="G37" s="17">
        <f>G36/C36*100</f>
        <v>84.67062050375908</v>
      </c>
      <c r="H37" s="17">
        <f>H36/C36*100</f>
        <v>25.950107075918204</v>
      </c>
    </row>
    <row r="38" spans="1:8" ht="10.5">
      <c r="A38" s="20"/>
      <c r="B38" s="21"/>
      <c r="C38" s="19">
        <v>20500</v>
      </c>
      <c r="D38" s="10">
        <f>SUM(E38:P38)</f>
        <v>23424.776</v>
      </c>
      <c r="E38" s="12">
        <v>0</v>
      </c>
      <c r="F38" s="12">
        <v>0</v>
      </c>
      <c r="G38" s="12">
        <v>0</v>
      </c>
      <c r="H38" s="12">
        <v>23424.776</v>
      </c>
    </row>
    <row r="39" spans="1:8" ht="10.5">
      <c r="A39" s="13">
        <v>1122</v>
      </c>
      <c r="B39" s="14" t="s">
        <v>12</v>
      </c>
      <c r="C39" s="15"/>
      <c r="D39" s="16">
        <f>D38/C38*100</f>
        <v>114.26720000000002</v>
      </c>
      <c r="E39" s="17">
        <f>E38/C38*100</f>
        <v>0</v>
      </c>
      <c r="F39" s="17">
        <f>F38/C38*100</f>
        <v>0</v>
      </c>
      <c r="G39" s="17">
        <f>G38/C38*100</f>
        <v>0</v>
      </c>
      <c r="H39" s="17">
        <f>H38/C38*100</f>
        <v>114.26720000000002</v>
      </c>
    </row>
    <row r="40" spans="1:8" ht="10.5">
      <c r="A40" s="20"/>
      <c r="B40" s="21"/>
      <c r="C40" s="19">
        <v>125118.633</v>
      </c>
      <c r="D40" s="10">
        <f>SUM(E40:P40)</f>
        <v>122443.195</v>
      </c>
      <c r="E40" s="12">
        <v>24800.065</v>
      </c>
      <c r="F40" s="12">
        <v>28000.089</v>
      </c>
      <c r="G40" s="12">
        <v>34836.017</v>
      </c>
      <c r="H40" s="12">
        <v>34807.024</v>
      </c>
    </row>
    <row r="41" spans="1:8" ht="10.5">
      <c r="A41" s="13">
        <v>1211</v>
      </c>
      <c r="B41" s="14" t="s">
        <v>29</v>
      </c>
      <c r="C41" s="15"/>
      <c r="D41" s="16">
        <f>D40/C40*100</f>
        <v>97.86167900347826</v>
      </c>
      <c r="E41" s="17">
        <f>E40/C40*100</f>
        <v>19.82124037432538</v>
      </c>
      <c r="F41" s="17">
        <f>F40/C40*100</f>
        <v>22.378832255943845</v>
      </c>
      <c r="G41" s="17">
        <f>G40/C40*100</f>
        <v>27.84238939055544</v>
      </c>
      <c r="H41" s="17">
        <f>H40/C40*100</f>
        <v>27.819216982653572</v>
      </c>
    </row>
    <row r="42" spans="1:8" ht="10.5">
      <c r="A42" s="20"/>
      <c r="B42" s="21"/>
      <c r="C42" s="19">
        <v>15400</v>
      </c>
      <c r="D42" s="10">
        <f>SUM(E42:P42)</f>
        <v>19427.292</v>
      </c>
      <c r="E42" s="12">
        <v>292.875</v>
      </c>
      <c r="F42" s="12">
        <v>5368.39</v>
      </c>
      <c r="G42" s="12">
        <v>6000.103</v>
      </c>
      <c r="H42" s="12">
        <v>7765.924</v>
      </c>
    </row>
    <row r="43" spans="1:8" ht="10.5">
      <c r="A43" s="13">
        <v>1511</v>
      </c>
      <c r="B43" s="14" t="s">
        <v>13</v>
      </c>
      <c r="C43" s="22"/>
      <c r="D43" s="16">
        <f>D42/C42*100</f>
        <v>126.15124675324677</v>
      </c>
      <c r="E43" s="17">
        <f>E42/C42*100</f>
        <v>1.9017857142857142</v>
      </c>
      <c r="F43" s="17">
        <f>F42/C42*100</f>
        <v>34.85967532467533</v>
      </c>
      <c r="G43" s="17">
        <f>G42/C42*100</f>
        <v>38.9617077922078</v>
      </c>
      <c r="H43" s="17">
        <f>H42/C42*100</f>
        <v>50.42807792207792</v>
      </c>
    </row>
    <row r="44" spans="3:8" ht="10.5">
      <c r="C44" s="11"/>
      <c r="D44" s="11"/>
      <c r="E44" s="11"/>
      <c r="F44" s="11"/>
      <c r="G44" s="11"/>
      <c r="H44" s="11"/>
    </row>
    <row r="45" spans="3:8" s="23" customFormat="1" ht="10.5">
      <c r="C45" s="24">
        <f aca="true" t="shared" si="1" ref="C45:H45">SUM(C30,C32,C34,C36,C38,C40,C42)</f>
        <v>312327.07999999996</v>
      </c>
      <c r="D45" s="24">
        <f t="shared" si="1"/>
        <v>362022.84400000004</v>
      </c>
      <c r="E45" s="24">
        <f t="shared" si="1"/>
        <v>65556.991</v>
      </c>
      <c r="F45" s="24">
        <f t="shared" si="1"/>
        <v>58426.708</v>
      </c>
      <c r="G45" s="24">
        <f t="shared" si="1"/>
        <v>129361.332</v>
      </c>
      <c r="H45" s="24">
        <f t="shared" si="1"/>
        <v>108677.813</v>
      </c>
    </row>
    <row r="46" spans="1:8" s="2" customFormat="1" ht="10.5">
      <c r="A46" s="31"/>
      <c r="B46" s="31" t="s">
        <v>14</v>
      </c>
      <c r="C46" s="32"/>
      <c r="D46" s="33">
        <f>D45/C45*100</f>
        <v>115.91144898482708</v>
      </c>
      <c r="E46" s="33">
        <f>E45/C45*100</f>
        <v>20.989851728514864</v>
      </c>
      <c r="F46" s="33">
        <f>F45/C45*100</f>
        <v>18.706897909716957</v>
      </c>
      <c r="G46" s="33">
        <f>G45/C45*100</f>
        <v>41.41854494333313</v>
      </c>
      <c r="H46" s="33">
        <f>H45/C45*100</f>
        <v>34.79615440326212</v>
      </c>
    </row>
    <row r="47" spans="1:8" s="2" customFormat="1" ht="10.5">
      <c r="A47" s="46" t="s">
        <v>37</v>
      </c>
      <c r="B47" s="46"/>
      <c r="C47" s="28"/>
      <c r="D47" s="29">
        <f>SUM(E47:H47)</f>
        <v>100</v>
      </c>
      <c r="E47" s="35">
        <f>E46/D46*100</f>
        <v>18.10852328423783</v>
      </c>
      <c r="F47" s="35">
        <f>F46/D46*100</f>
        <v>16.138956137254144</v>
      </c>
      <c r="G47" s="35">
        <f>G46/D46*100</f>
        <v>35.73291966072727</v>
      </c>
      <c r="H47" s="35">
        <f>H46/D46*100</f>
        <v>30.01960091778076</v>
      </c>
    </row>
    <row r="49" spans="1:8" s="1" customFormat="1" ht="10.5">
      <c r="A49" s="47" t="s">
        <v>35</v>
      </c>
      <c r="B49" s="47"/>
      <c r="C49" s="47"/>
      <c r="D49" s="47"/>
      <c r="E49" s="47"/>
      <c r="F49" s="47"/>
      <c r="G49" s="47"/>
      <c r="H49" s="47"/>
    </row>
    <row r="50" ht="10.5">
      <c r="A50" s="2"/>
    </row>
    <row r="51" spans="1:8" s="6" customFormat="1" ht="10.5">
      <c r="A51" s="4"/>
      <c r="B51" s="4"/>
      <c r="C51" s="4" t="s">
        <v>2</v>
      </c>
      <c r="D51" s="4" t="s">
        <v>4</v>
      </c>
      <c r="E51" s="4" t="s">
        <v>5</v>
      </c>
      <c r="F51" s="4" t="s">
        <v>6</v>
      </c>
      <c r="G51" s="4" t="s">
        <v>7</v>
      </c>
      <c r="H51" s="4" t="s">
        <v>8</v>
      </c>
    </row>
    <row r="52" spans="1:8" s="6" customFormat="1" ht="10.5">
      <c r="A52" s="4" t="s">
        <v>0</v>
      </c>
      <c r="B52" s="4" t="s">
        <v>1</v>
      </c>
      <c r="C52" s="4" t="s">
        <v>3</v>
      </c>
      <c r="D52" s="4" t="s">
        <v>15</v>
      </c>
      <c r="E52" s="4" t="s">
        <v>15</v>
      </c>
      <c r="F52" s="4" t="s">
        <v>15</v>
      </c>
      <c r="G52" s="4" t="s">
        <v>15</v>
      </c>
      <c r="H52" s="4" t="s">
        <v>15</v>
      </c>
    </row>
    <row r="53" spans="6:7" s="7" customFormat="1" ht="10.5">
      <c r="F53" s="8"/>
      <c r="G53" s="8"/>
    </row>
    <row r="54" spans="3:8" s="9" customFormat="1" ht="10.5">
      <c r="C54" s="10">
        <v>91809.025</v>
      </c>
      <c r="D54" s="10">
        <f>SUM(E54:P54)</f>
        <v>78104.614</v>
      </c>
      <c r="E54" s="11">
        <v>20460.056</v>
      </c>
      <c r="F54" s="12">
        <v>18486.107</v>
      </c>
      <c r="G54" s="12">
        <v>21181.88</v>
      </c>
      <c r="H54" s="11">
        <v>17976.571</v>
      </c>
    </row>
    <row r="55" spans="1:8" ht="10.5">
      <c r="A55" s="13">
        <v>1111</v>
      </c>
      <c r="B55" s="14" t="s">
        <v>9</v>
      </c>
      <c r="C55" s="15"/>
      <c r="D55" s="16">
        <f>D54/C54*100</f>
        <v>85.07291521721314</v>
      </c>
      <c r="E55" s="17">
        <f>E54/C54*100</f>
        <v>22.285451784288092</v>
      </c>
      <c r="F55" s="17">
        <f>F54/C54*100</f>
        <v>20.135391918169265</v>
      </c>
      <c r="G55" s="17">
        <f>G54/C54*100</f>
        <v>23.071675143048303</v>
      </c>
      <c r="H55" s="17">
        <f>H54/C54*100</f>
        <v>19.58039637170747</v>
      </c>
    </row>
    <row r="56" spans="1:8" ht="10.5">
      <c r="A56" s="9"/>
      <c r="C56" s="10">
        <v>35085.329</v>
      </c>
      <c r="D56" s="10">
        <f>SUM(E56:P56)</f>
        <v>43540.8</v>
      </c>
      <c r="E56" s="11">
        <v>5936.012</v>
      </c>
      <c r="F56" s="11">
        <v>11327.745</v>
      </c>
      <c r="G56" s="11">
        <v>18256.354</v>
      </c>
      <c r="H56" s="11">
        <v>8020.689</v>
      </c>
    </row>
    <row r="57" spans="1:8" ht="10.5">
      <c r="A57" s="13">
        <v>1112</v>
      </c>
      <c r="B57" s="14" t="s">
        <v>10</v>
      </c>
      <c r="C57" s="15"/>
      <c r="D57" s="16">
        <f>D56/C56*100</f>
        <v>124.09973410823653</v>
      </c>
      <c r="E57" s="17">
        <f>E56/C56*100</f>
        <v>16.91878676697032</v>
      </c>
      <c r="F57" s="17">
        <f>F56/C56*100</f>
        <v>32.28627270389855</v>
      </c>
      <c r="G57" s="17">
        <f>G56/C56*100</f>
        <v>52.034153648666084</v>
      </c>
      <c r="H57" s="17">
        <f>H56/C56*100</f>
        <v>22.860520988701577</v>
      </c>
    </row>
    <row r="58" spans="1:8" ht="10.5">
      <c r="A58" s="20"/>
      <c r="B58" s="21"/>
      <c r="C58" s="19">
        <v>4637.4</v>
      </c>
      <c r="D58" s="10">
        <f>SUM(E58:P58)</f>
        <v>4980.937</v>
      </c>
      <c r="E58" s="12">
        <v>1550.698</v>
      </c>
      <c r="F58" s="12">
        <v>996.026</v>
      </c>
      <c r="G58" s="12">
        <v>1275.078</v>
      </c>
      <c r="H58" s="12">
        <v>1159.135</v>
      </c>
    </row>
    <row r="59" spans="1:8" ht="10.5">
      <c r="A59" s="13">
        <v>1113</v>
      </c>
      <c r="B59" s="14" t="s">
        <v>28</v>
      </c>
      <c r="C59" s="15"/>
      <c r="D59" s="16">
        <f>D58/C58*100</f>
        <v>107.40796567041878</v>
      </c>
      <c r="E59" s="17">
        <f>E58/C58*100</f>
        <v>33.43895286151724</v>
      </c>
      <c r="F59" s="17">
        <f>F58/C58*100</f>
        <v>21.478112735584595</v>
      </c>
      <c r="G59" s="17">
        <f>G58/C58*100</f>
        <v>27.495536291887696</v>
      </c>
      <c r="H59" s="17">
        <f>H58/C58*100</f>
        <v>24.99536378142925</v>
      </c>
    </row>
    <row r="60" spans="1:8" ht="10.5">
      <c r="A60" s="20"/>
      <c r="B60" s="21"/>
      <c r="C60" s="19">
        <v>85405.45</v>
      </c>
      <c r="D60" s="10">
        <f>SUM(E60:P60)</f>
        <v>85934.276</v>
      </c>
      <c r="E60" s="12">
        <v>19627.304</v>
      </c>
      <c r="F60" s="12">
        <v>18341.81</v>
      </c>
      <c r="G60" s="12">
        <v>33018.004</v>
      </c>
      <c r="H60" s="12">
        <v>14947.158</v>
      </c>
    </row>
    <row r="61" spans="1:8" ht="10.5">
      <c r="A61" s="13">
        <v>1121</v>
      </c>
      <c r="B61" s="14" t="s">
        <v>11</v>
      </c>
      <c r="C61" s="15"/>
      <c r="D61" s="16">
        <f>D60/C60*100</f>
        <v>100.61919467668632</v>
      </c>
      <c r="E61" s="17">
        <f>E60/C60*100</f>
        <v>22.981324962282855</v>
      </c>
      <c r="F61" s="17">
        <f>F60/C60*100</f>
        <v>21.476158722891807</v>
      </c>
      <c r="G61" s="17">
        <f>G60/C60*100</f>
        <v>38.66030095269096</v>
      </c>
      <c r="H61" s="17">
        <f>H60/C60*100</f>
        <v>17.50141003882071</v>
      </c>
    </row>
    <row r="62" spans="1:8" ht="10.5">
      <c r="A62" s="20"/>
      <c r="B62" s="21"/>
      <c r="C62" s="19">
        <v>23500</v>
      </c>
      <c r="D62" s="10">
        <f>SUM(E62:P62)</f>
        <v>17423.257</v>
      </c>
      <c r="E62" s="12">
        <v>0</v>
      </c>
      <c r="F62" s="12">
        <v>0</v>
      </c>
      <c r="G62" s="12">
        <v>17423.257</v>
      </c>
      <c r="H62" s="12">
        <v>0</v>
      </c>
    </row>
    <row r="63" spans="1:8" ht="10.5">
      <c r="A63" s="13">
        <v>1122</v>
      </c>
      <c r="B63" s="14" t="s">
        <v>12</v>
      </c>
      <c r="C63" s="15"/>
      <c r="D63" s="16">
        <f>D62/C62*100</f>
        <v>74.14151914893617</v>
      </c>
      <c r="E63" s="17">
        <f>E62/C62*100</f>
        <v>0</v>
      </c>
      <c r="F63" s="17">
        <f>F62/C62*100</f>
        <v>0</v>
      </c>
      <c r="G63" s="17">
        <f>G62/C62*100</f>
        <v>74.14151914893617</v>
      </c>
      <c r="H63" s="17">
        <f>H62/C62*100</f>
        <v>0</v>
      </c>
    </row>
    <row r="64" spans="1:8" ht="10.5">
      <c r="A64" s="20"/>
      <c r="B64" s="21"/>
      <c r="C64" s="19">
        <v>125260</v>
      </c>
      <c r="D64" s="10">
        <f>SUM(E64:P64)</f>
        <v>134077.953</v>
      </c>
      <c r="E64" s="12">
        <v>26778.626</v>
      </c>
      <c r="F64" s="12">
        <v>33471.291</v>
      </c>
      <c r="G64" s="12">
        <v>30602.841</v>
      </c>
      <c r="H64" s="12">
        <v>43225.195</v>
      </c>
    </row>
    <row r="65" spans="1:8" ht="10.5">
      <c r="A65" s="13">
        <v>1211</v>
      </c>
      <c r="B65" s="14" t="s">
        <v>29</v>
      </c>
      <c r="C65" s="15"/>
      <c r="D65" s="16">
        <f>D64/C64*100</f>
        <v>107.03971978285168</v>
      </c>
      <c r="E65" s="17">
        <f>E64/C64*100</f>
        <v>21.378433657991376</v>
      </c>
      <c r="F65" s="17">
        <f>F64/C64*100</f>
        <v>26.72145217946671</v>
      </c>
      <c r="G65" s="17">
        <f>G64/C64*100</f>
        <v>24.431455372824527</v>
      </c>
      <c r="H65" s="17">
        <f>H64/C64*100</f>
        <v>34.50837857256906</v>
      </c>
    </row>
    <row r="66" spans="1:8" ht="10.5">
      <c r="A66" s="20"/>
      <c r="B66" s="21"/>
      <c r="C66" s="19">
        <v>15400</v>
      </c>
      <c r="D66" s="10">
        <f>SUM(E66:P66)</f>
        <v>17021.357</v>
      </c>
      <c r="E66" s="12">
        <v>353.445</v>
      </c>
      <c r="F66" s="12">
        <v>5421.956</v>
      </c>
      <c r="G66" s="12">
        <v>4443.605</v>
      </c>
      <c r="H66" s="12">
        <v>6802.351</v>
      </c>
    </row>
    <row r="67" spans="1:8" ht="10.5">
      <c r="A67" s="13">
        <v>1511</v>
      </c>
      <c r="B67" s="14" t="s">
        <v>13</v>
      </c>
      <c r="C67" s="22"/>
      <c r="D67" s="16">
        <f>D66/C66*100</f>
        <v>110.5282922077922</v>
      </c>
      <c r="E67" s="17">
        <f>E66/C66*100</f>
        <v>2.2950974025974022</v>
      </c>
      <c r="F67" s="17">
        <f>F66/C66*100</f>
        <v>35.20750649350649</v>
      </c>
      <c r="G67" s="17">
        <f>G66/C66*100</f>
        <v>28.85457792207792</v>
      </c>
      <c r="H67" s="17">
        <f>H66/C66*100</f>
        <v>44.171110389610384</v>
      </c>
    </row>
    <row r="68" spans="3:8" ht="10.5">
      <c r="C68" s="11"/>
      <c r="D68" s="36"/>
      <c r="E68" s="11"/>
      <c r="F68" s="11"/>
      <c r="G68" s="11"/>
      <c r="H68" s="11"/>
    </row>
    <row r="69" spans="3:8" s="23" customFormat="1" ht="10.5">
      <c r="C69" s="24">
        <f aca="true" t="shared" si="2" ref="C69:H69">SUM(C54,C56,C58,C60,C62,C64,C66)</f>
        <v>381097.20399999997</v>
      </c>
      <c r="D69" s="24">
        <f t="shared" si="2"/>
        <v>381083.1940000001</v>
      </c>
      <c r="E69" s="24">
        <f t="shared" si="2"/>
        <v>74706.141</v>
      </c>
      <c r="F69" s="24">
        <f t="shared" si="2"/>
        <v>88044.935</v>
      </c>
      <c r="G69" s="24">
        <f t="shared" si="2"/>
        <v>126201.01899999999</v>
      </c>
      <c r="H69" s="24">
        <f t="shared" si="2"/>
        <v>92131.09899999999</v>
      </c>
    </row>
    <row r="70" spans="1:8" s="2" customFormat="1" ht="10.5">
      <c r="A70" s="31"/>
      <c r="B70" s="31" t="s">
        <v>14</v>
      </c>
      <c r="C70" s="32"/>
      <c r="D70" s="33">
        <f>D69/C69*100</f>
        <v>99.9963237725565</v>
      </c>
      <c r="E70" s="33">
        <f>E69/C69*100</f>
        <v>19.602909760523985</v>
      </c>
      <c r="F70" s="33">
        <f>F69/C69*100</f>
        <v>23.1030125846843</v>
      </c>
      <c r="G70" s="33">
        <f>G69/C69*100</f>
        <v>33.11517840472007</v>
      </c>
      <c r="H70" s="33">
        <f>H69/C69*100</f>
        <v>24.175223022628106</v>
      </c>
    </row>
    <row r="71" spans="1:8" s="2" customFormat="1" ht="10.5">
      <c r="A71" s="46" t="s">
        <v>37</v>
      </c>
      <c r="B71" s="46"/>
      <c r="C71" s="28"/>
      <c r="D71" s="29">
        <f>SUM(E71:H71)</f>
        <v>99.99999999999997</v>
      </c>
      <c r="E71" s="35">
        <f>E70/D70*100</f>
        <v>19.603630434565943</v>
      </c>
      <c r="F71" s="35">
        <f>F70/D70*100</f>
        <v>23.103861935197273</v>
      </c>
      <c r="G71" s="35">
        <f>G70/D70*100</f>
        <v>33.1163958387522</v>
      </c>
      <c r="H71" s="35">
        <f>H70/D70*100</f>
        <v>24.17611179148456</v>
      </c>
    </row>
    <row r="73" spans="1:8" s="1" customFormat="1" ht="10.5">
      <c r="A73" s="47" t="s">
        <v>39</v>
      </c>
      <c r="B73" s="47"/>
      <c r="C73" s="47"/>
      <c r="D73" s="47"/>
      <c r="E73" s="47"/>
      <c r="F73" s="47"/>
      <c r="G73" s="47"/>
      <c r="H73" s="47"/>
    </row>
    <row r="74" ht="10.5">
      <c r="A74" s="2"/>
    </row>
    <row r="75" spans="1:8" s="6" customFormat="1" ht="10.5">
      <c r="A75" s="4"/>
      <c r="B75" s="4"/>
      <c r="C75" s="4" t="s">
        <v>2</v>
      </c>
      <c r="D75" s="4" t="s">
        <v>4</v>
      </c>
      <c r="E75" s="4" t="s">
        <v>5</v>
      </c>
      <c r="F75" s="4" t="s">
        <v>6</v>
      </c>
      <c r="G75" s="4" t="s">
        <v>7</v>
      </c>
      <c r="H75" s="4" t="s">
        <v>8</v>
      </c>
    </row>
    <row r="76" spans="1:8" s="6" customFormat="1" ht="10.5">
      <c r="A76" s="4" t="s">
        <v>0</v>
      </c>
      <c r="B76" s="4" t="s">
        <v>1</v>
      </c>
      <c r="C76" s="4" t="s">
        <v>3</v>
      </c>
      <c r="D76" s="4" t="s">
        <v>15</v>
      </c>
      <c r="E76" s="4" t="s">
        <v>15</v>
      </c>
      <c r="F76" s="4" t="s">
        <v>15</v>
      </c>
      <c r="G76" s="4" t="s">
        <v>15</v>
      </c>
      <c r="H76" s="4" t="s">
        <v>15</v>
      </c>
    </row>
    <row r="77" spans="6:7" s="7" customFormat="1" ht="10.5">
      <c r="F77" s="8"/>
      <c r="G77" s="8"/>
    </row>
    <row r="78" spans="3:8" s="9" customFormat="1" ht="10.5">
      <c r="C78" s="10">
        <v>89723</v>
      </c>
      <c r="D78" s="10">
        <f>SUM(E78:P78)</f>
        <v>90149.819</v>
      </c>
      <c r="E78" s="11">
        <v>22902.319</v>
      </c>
      <c r="F78" s="12">
        <v>19892.775</v>
      </c>
      <c r="G78" s="12">
        <v>21341.459</v>
      </c>
      <c r="H78" s="11">
        <v>26013.266</v>
      </c>
    </row>
    <row r="79" spans="1:8" ht="10.5">
      <c r="A79" s="13">
        <v>1111</v>
      </c>
      <c r="B79" s="14" t="s">
        <v>9</v>
      </c>
      <c r="C79" s="15"/>
      <c r="D79" s="16">
        <f>D78/C78*100</f>
        <v>100.47570745516758</v>
      </c>
      <c r="E79" s="17">
        <f>E78/C78*100</f>
        <v>25.52558318379903</v>
      </c>
      <c r="F79" s="17">
        <f>F78/C78*100</f>
        <v>22.17132173467227</v>
      </c>
      <c r="G79" s="17">
        <f>G78/C78*100</f>
        <v>23.785940059962325</v>
      </c>
      <c r="H79" s="17">
        <f>H78/C78*100</f>
        <v>28.99286247673395</v>
      </c>
    </row>
    <row r="80" spans="1:8" ht="10.5">
      <c r="A80" s="9"/>
      <c r="C80" s="10">
        <v>46112.41</v>
      </c>
      <c r="D80" s="10">
        <f>SUM(E80:P80)</f>
        <v>42401.124</v>
      </c>
      <c r="E80" s="11">
        <v>6691.553</v>
      </c>
      <c r="F80" s="11">
        <v>13873.6</v>
      </c>
      <c r="G80" s="11">
        <v>11772.262</v>
      </c>
      <c r="H80" s="11">
        <v>10063.709</v>
      </c>
    </row>
    <row r="81" spans="1:8" ht="10.5">
      <c r="A81" s="13">
        <v>1112</v>
      </c>
      <c r="B81" s="14" t="s">
        <v>10</v>
      </c>
      <c r="C81" s="15"/>
      <c r="D81" s="16">
        <f>D80/C80*100</f>
        <v>91.95165466302889</v>
      </c>
      <c r="E81" s="17">
        <f>E80/C80*100</f>
        <v>14.511392920040395</v>
      </c>
      <c r="F81" s="17">
        <f>F80/C80*100</f>
        <v>30.086477804998697</v>
      </c>
      <c r="G81" s="17">
        <f>G80/C80*100</f>
        <v>25.529487615156093</v>
      </c>
      <c r="H81" s="17">
        <f>H80/C80*100</f>
        <v>21.8242963228337</v>
      </c>
    </row>
    <row r="82" spans="1:8" ht="10.5">
      <c r="A82" s="20"/>
      <c r="B82" s="21"/>
      <c r="C82" s="19">
        <v>4606</v>
      </c>
      <c r="D82" s="10">
        <f>SUM(E82:P82)</f>
        <v>5954.266</v>
      </c>
      <c r="E82" s="12">
        <v>2557.527</v>
      </c>
      <c r="F82" s="12">
        <v>1124.933</v>
      </c>
      <c r="G82" s="12">
        <v>1163.677</v>
      </c>
      <c r="H82" s="12">
        <v>1108.129</v>
      </c>
    </row>
    <row r="83" spans="1:8" ht="10.5">
      <c r="A83" s="13">
        <v>1113</v>
      </c>
      <c r="B83" s="14" t="s">
        <v>28</v>
      </c>
      <c r="C83" s="15"/>
      <c r="D83" s="16">
        <f>D82/C82*100</f>
        <v>129.2719496309162</v>
      </c>
      <c r="E83" s="17">
        <f>E82/C82*100</f>
        <v>55.52598784194529</v>
      </c>
      <c r="F83" s="17">
        <f>F82/C82*100</f>
        <v>24.42320885801129</v>
      </c>
      <c r="G83" s="17">
        <f>G82/C82*100</f>
        <v>25.264372557533648</v>
      </c>
      <c r="H83" s="17">
        <f>H82/C82*100</f>
        <v>24.058380373425965</v>
      </c>
    </row>
    <row r="84" spans="1:8" ht="10.5">
      <c r="A84" s="20"/>
      <c r="B84" s="21"/>
      <c r="C84" s="19">
        <v>87520</v>
      </c>
      <c r="D84" s="10">
        <f>SUM(E84:P84)</f>
        <v>93160.591</v>
      </c>
      <c r="E84" s="12">
        <v>21543.538</v>
      </c>
      <c r="F84" s="12">
        <v>16453.934</v>
      </c>
      <c r="G84" s="12">
        <v>26741.964</v>
      </c>
      <c r="H84" s="12">
        <v>28421.155</v>
      </c>
    </row>
    <row r="85" spans="1:8" ht="10.5">
      <c r="A85" s="13">
        <v>1121</v>
      </c>
      <c r="B85" s="14" t="s">
        <v>11</v>
      </c>
      <c r="C85" s="15"/>
      <c r="D85" s="16">
        <f>D84/C84*100</f>
        <v>106.4449165904936</v>
      </c>
      <c r="E85" s="17">
        <f>E84/C84*100</f>
        <v>24.61555987202925</v>
      </c>
      <c r="F85" s="17">
        <f>F84/C84*100</f>
        <v>18.800198811700184</v>
      </c>
      <c r="G85" s="17">
        <f>G84/C84*100</f>
        <v>30.555260511883</v>
      </c>
      <c r="H85" s="17">
        <f>H84/C84*100</f>
        <v>32.47389739488117</v>
      </c>
    </row>
    <row r="86" spans="1:8" ht="10.5">
      <c r="A86" s="20"/>
      <c r="B86" s="21"/>
      <c r="C86" s="19">
        <v>20000</v>
      </c>
      <c r="D86" s="10">
        <f>SUM(E86:P86)</f>
        <v>14674.16</v>
      </c>
      <c r="E86" s="12">
        <v>0</v>
      </c>
      <c r="F86" s="12">
        <v>14674.16</v>
      </c>
      <c r="G86" s="12">
        <v>0</v>
      </c>
      <c r="H86" s="12">
        <v>0</v>
      </c>
    </row>
    <row r="87" spans="1:8" ht="10.5">
      <c r="A87" s="13">
        <v>1122</v>
      </c>
      <c r="B87" s="14" t="s">
        <v>12</v>
      </c>
      <c r="C87" s="15"/>
      <c r="D87" s="16">
        <f>D86/C86*100</f>
        <v>73.3708</v>
      </c>
      <c r="E87" s="17">
        <f>E86/C86*100</f>
        <v>0</v>
      </c>
      <c r="F87" s="17">
        <f>F86/C86*100</f>
        <v>73.3708</v>
      </c>
      <c r="G87" s="17">
        <f>G86/C86*100</f>
        <v>0</v>
      </c>
      <c r="H87" s="17">
        <f>H86/C86*100</f>
        <v>0</v>
      </c>
    </row>
    <row r="88" spans="1:8" ht="10.5">
      <c r="A88" s="20"/>
      <c r="B88" s="21"/>
      <c r="C88" s="19">
        <v>138190</v>
      </c>
      <c r="D88" s="10">
        <f>SUM(E88:P88)</f>
        <v>137270.287</v>
      </c>
      <c r="E88" s="12">
        <v>35232.085</v>
      </c>
      <c r="F88" s="12">
        <v>29881.519</v>
      </c>
      <c r="G88" s="12">
        <v>28086.357</v>
      </c>
      <c r="H88" s="12">
        <v>44070.326</v>
      </c>
    </row>
    <row r="89" spans="1:8" ht="10.5">
      <c r="A89" s="13">
        <v>1211</v>
      </c>
      <c r="B89" s="14" t="s">
        <v>29</v>
      </c>
      <c r="C89" s="15"/>
      <c r="D89" s="16">
        <f>D88/C88*100</f>
        <v>99.33445763079818</v>
      </c>
      <c r="E89" s="17">
        <f>E88/C88*100</f>
        <v>25.49539402272234</v>
      </c>
      <c r="F89" s="17">
        <f>F88/C88*100</f>
        <v>21.62350314783993</v>
      </c>
      <c r="G89" s="17">
        <f>G88/C88*100</f>
        <v>20.32444967074318</v>
      </c>
      <c r="H89" s="17">
        <f>H88/C88*100</f>
        <v>31.89111078949273</v>
      </c>
    </row>
    <row r="90" spans="1:8" ht="10.5">
      <c r="A90" s="20"/>
      <c r="B90" s="21"/>
      <c r="C90" s="19">
        <v>15400</v>
      </c>
      <c r="D90" s="10">
        <f>SUM(E90:P90)</f>
        <v>17230.739</v>
      </c>
      <c r="E90" s="12">
        <v>366.885</v>
      </c>
      <c r="F90" s="12">
        <v>5552.502</v>
      </c>
      <c r="G90" s="12">
        <v>4581.243</v>
      </c>
      <c r="H90" s="12">
        <v>6730.109</v>
      </c>
    </row>
    <row r="91" spans="1:8" ht="10.5">
      <c r="A91" s="13">
        <v>1511</v>
      </c>
      <c r="B91" s="14" t="s">
        <v>13</v>
      </c>
      <c r="C91" s="22"/>
      <c r="D91" s="16">
        <f>D90/C90*100</f>
        <v>111.8879155844156</v>
      </c>
      <c r="E91" s="17">
        <f>E90/C90*100</f>
        <v>2.38237012987013</v>
      </c>
      <c r="F91" s="17">
        <f>F90/C90*100</f>
        <v>36.055207792207796</v>
      </c>
      <c r="G91" s="17">
        <f>G90/C90*100</f>
        <v>29.74833116883117</v>
      </c>
      <c r="H91" s="17">
        <f>H90/C90*100</f>
        <v>43.702006493506495</v>
      </c>
    </row>
    <row r="92" spans="3:8" ht="10.5">
      <c r="C92" s="11"/>
      <c r="D92" s="36"/>
      <c r="E92" s="11"/>
      <c r="F92" s="11"/>
      <c r="G92" s="11"/>
      <c r="H92" s="11"/>
    </row>
    <row r="93" spans="3:8" s="23" customFormat="1" ht="10.5">
      <c r="C93" s="24">
        <f aca="true" t="shared" si="3" ref="C93:H93">SUM(C78,C80,C82,C84,C86,C88,C90)</f>
        <v>401551.41000000003</v>
      </c>
      <c r="D93" s="24">
        <f t="shared" si="3"/>
        <v>400840.986</v>
      </c>
      <c r="E93" s="24">
        <f t="shared" si="3"/>
        <v>89293.90699999999</v>
      </c>
      <c r="F93" s="24">
        <f t="shared" si="3"/>
        <v>101453.42300000001</v>
      </c>
      <c r="G93" s="24">
        <f t="shared" si="3"/>
        <v>93686.962</v>
      </c>
      <c r="H93" s="24">
        <f t="shared" si="3"/>
        <v>116406.69399999999</v>
      </c>
    </row>
    <row r="94" spans="1:8" s="2" customFormat="1" ht="10.5">
      <c r="A94" s="31"/>
      <c r="B94" s="31" t="s">
        <v>14</v>
      </c>
      <c r="C94" s="32"/>
      <c r="D94" s="33">
        <f>D93/C93*100</f>
        <v>99.82308018791416</v>
      </c>
      <c r="E94" s="33">
        <f>E93/C93*100</f>
        <v>22.237229101001034</v>
      </c>
      <c r="F94" s="33">
        <f>F93/C93*100</f>
        <v>25.265363406394215</v>
      </c>
      <c r="G94" s="33">
        <f>G93/C93*100</f>
        <v>23.331249664893466</v>
      </c>
      <c r="H94" s="33">
        <f>H93/C93*100</f>
        <v>28.98923801562544</v>
      </c>
    </row>
    <row r="95" spans="1:8" s="2" customFormat="1" ht="10.5">
      <c r="A95" s="46" t="s">
        <v>37</v>
      </c>
      <c r="B95" s="46"/>
      <c r="C95" s="28"/>
      <c r="D95" s="29">
        <f>SUM(E95:H95)</f>
        <v>100</v>
      </c>
      <c r="E95" s="35">
        <f>E94/D94*100</f>
        <v>22.276640892206565</v>
      </c>
      <c r="F95" s="35">
        <f>F94/D94*100</f>
        <v>25.310142062169266</v>
      </c>
      <c r="G95" s="35">
        <f>G94/D94*100</f>
        <v>23.372600425646095</v>
      </c>
      <c r="H95" s="35">
        <f>H94/D94*100</f>
        <v>29.04061661997807</v>
      </c>
    </row>
    <row r="97" spans="1:8" s="1" customFormat="1" ht="10.5">
      <c r="A97" s="47" t="s">
        <v>41</v>
      </c>
      <c r="B97" s="47"/>
      <c r="C97" s="47"/>
      <c r="D97" s="47"/>
      <c r="E97" s="47"/>
      <c r="F97" s="47"/>
      <c r="G97" s="47"/>
      <c r="H97" s="47"/>
    </row>
    <row r="98" ht="10.5">
      <c r="A98" s="2"/>
    </row>
    <row r="99" spans="1:8" s="6" customFormat="1" ht="10.5">
      <c r="A99" s="4"/>
      <c r="B99" s="4"/>
      <c r="C99" s="4" t="s">
        <v>2</v>
      </c>
      <c r="D99" s="4" t="s">
        <v>4</v>
      </c>
      <c r="E99" s="4" t="s">
        <v>5</v>
      </c>
      <c r="F99" s="4" t="s">
        <v>6</v>
      </c>
      <c r="G99" s="4" t="s">
        <v>7</v>
      </c>
      <c r="H99" s="4" t="s">
        <v>8</v>
      </c>
    </row>
    <row r="100" spans="1:8" s="6" customFormat="1" ht="10.5">
      <c r="A100" s="4" t="s">
        <v>0</v>
      </c>
      <c r="B100" s="4" t="s">
        <v>1</v>
      </c>
      <c r="C100" s="4" t="s">
        <v>3</v>
      </c>
      <c r="D100" s="4" t="s">
        <v>15</v>
      </c>
      <c r="E100" s="4" t="s">
        <v>15</v>
      </c>
      <c r="F100" s="4" t="s">
        <v>15</v>
      </c>
      <c r="G100" s="4" t="s">
        <v>15</v>
      </c>
      <c r="H100" s="4" t="s">
        <v>15</v>
      </c>
    </row>
    <row r="101" spans="6:7" s="7" customFormat="1" ht="10.5">
      <c r="F101" s="8"/>
      <c r="G101" s="8"/>
    </row>
    <row r="102" spans="3:8" s="9" customFormat="1" ht="10.5">
      <c r="C102" s="10">
        <v>97105</v>
      </c>
      <c r="D102" s="10">
        <f>SUM(E102:P102)</f>
        <v>95891.00099999999</v>
      </c>
      <c r="E102" s="11">
        <v>23184.231</v>
      </c>
      <c r="F102" s="12">
        <v>20968.842</v>
      </c>
      <c r="G102" s="12">
        <v>24883.669</v>
      </c>
      <c r="H102" s="11">
        <v>26854.259</v>
      </c>
    </row>
    <row r="103" spans="1:8" ht="10.5">
      <c r="A103" s="13">
        <v>1111</v>
      </c>
      <c r="B103" s="14" t="s">
        <v>9</v>
      </c>
      <c r="C103" s="15"/>
      <c r="D103" s="16">
        <f>D102/C102*100</f>
        <v>98.7498079398589</v>
      </c>
      <c r="E103" s="17">
        <f>E102/C102*100</f>
        <v>23.87542454044591</v>
      </c>
      <c r="F103" s="17">
        <f>F102/C102*100</f>
        <v>21.59398795118686</v>
      </c>
      <c r="G103" s="17">
        <f>G102/C102*100</f>
        <v>25.62552803666135</v>
      </c>
      <c r="H103" s="17">
        <f>H102/C102*100</f>
        <v>27.654867411564798</v>
      </c>
    </row>
    <row r="104" spans="1:8" ht="10.5">
      <c r="A104" s="9"/>
      <c r="C104" s="10">
        <v>48054.11</v>
      </c>
      <c r="D104" s="10">
        <f>SUM(E104:P104)</f>
        <v>45561.552</v>
      </c>
      <c r="E104" s="11">
        <v>5304.514</v>
      </c>
      <c r="F104" s="11">
        <v>14344.851</v>
      </c>
      <c r="G104" s="11">
        <v>17984.041</v>
      </c>
      <c r="H104" s="11">
        <v>7928.146</v>
      </c>
    </row>
    <row r="105" spans="1:8" ht="10.5">
      <c r="A105" s="13">
        <v>1112</v>
      </c>
      <c r="B105" s="14" t="s">
        <v>10</v>
      </c>
      <c r="C105" s="15"/>
      <c r="D105" s="16">
        <f>D104/C104*100</f>
        <v>94.81301807483274</v>
      </c>
      <c r="E105" s="17">
        <f>E104/C104*100</f>
        <v>11.038627081013466</v>
      </c>
      <c r="F105" s="17">
        <f>F104/C104*100</f>
        <v>29.85145495359294</v>
      </c>
      <c r="G105" s="17">
        <f>G104/C104*100</f>
        <v>37.42456368456309</v>
      </c>
      <c r="H105" s="17">
        <f>H104/C104*100</f>
        <v>16.49837235566323</v>
      </c>
    </row>
    <row r="106" spans="1:8" ht="10.5">
      <c r="A106" s="20"/>
      <c r="B106" s="21"/>
      <c r="C106" s="19">
        <v>6098</v>
      </c>
      <c r="D106" s="10">
        <f>SUM(E106:P106)</f>
        <v>4976.647</v>
      </c>
      <c r="E106" s="12">
        <v>1170.087</v>
      </c>
      <c r="F106" s="12">
        <v>1170.669</v>
      </c>
      <c r="G106" s="12">
        <v>1363.383</v>
      </c>
      <c r="H106" s="12">
        <v>1272.508</v>
      </c>
    </row>
    <row r="107" spans="1:8" ht="10.5">
      <c r="A107" s="13">
        <v>1113</v>
      </c>
      <c r="B107" s="14" t="s">
        <v>28</v>
      </c>
      <c r="C107" s="15"/>
      <c r="D107" s="16">
        <f>D106/C106*100</f>
        <v>81.61113479829453</v>
      </c>
      <c r="E107" s="17">
        <f>E106/C106*100</f>
        <v>19.188045260741227</v>
      </c>
      <c r="F107" s="17">
        <f>F106/C106*100</f>
        <v>19.197589373565105</v>
      </c>
      <c r="G107" s="17">
        <f>G106/C106*100</f>
        <v>22.357871433256808</v>
      </c>
      <c r="H107" s="17">
        <f>H106/C106*100</f>
        <v>20.86762873073139</v>
      </c>
    </row>
    <row r="108" spans="1:8" ht="10.5">
      <c r="A108" s="20"/>
      <c r="B108" s="21"/>
      <c r="C108" s="19">
        <v>90707</v>
      </c>
      <c r="D108" s="10">
        <f>SUM(E108:P108)</f>
        <v>102742.195</v>
      </c>
      <c r="E108" s="12">
        <v>11332.946</v>
      </c>
      <c r="F108" s="12">
        <v>20552.779</v>
      </c>
      <c r="G108" s="12">
        <v>46242.682</v>
      </c>
      <c r="H108" s="12">
        <v>24613.788</v>
      </c>
    </row>
    <row r="109" spans="1:8" ht="10.5">
      <c r="A109" s="13">
        <v>1121</v>
      </c>
      <c r="B109" s="14" t="s">
        <v>11</v>
      </c>
      <c r="C109" s="15"/>
      <c r="D109" s="16">
        <f>D108/C108*100</f>
        <v>113.26820973023031</v>
      </c>
      <c r="E109" s="17">
        <f>E108/C108*100</f>
        <v>12.494014794889038</v>
      </c>
      <c r="F109" s="17">
        <f>F108/C108*100</f>
        <v>22.658426582292435</v>
      </c>
      <c r="G109" s="17">
        <f>G108/C108*100</f>
        <v>50.98027936101954</v>
      </c>
      <c r="H109" s="17">
        <f>H108/C108*100</f>
        <v>27.135488992029284</v>
      </c>
    </row>
    <row r="110" spans="1:8" ht="10.5">
      <c r="A110" s="20"/>
      <c r="B110" s="21"/>
      <c r="C110" s="19">
        <v>14674</v>
      </c>
      <c r="D110" s="10">
        <f>SUM(E110:P110)</f>
        <v>27906.48</v>
      </c>
      <c r="E110" s="12">
        <v>0</v>
      </c>
      <c r="F110" s="12">
        <v>0</v>
      </c>
      <c r="G110" s="12">
        <v>27906.48</v>
      </c>
      <c r="H110" s="12">
        <v>0</v>
      </c>
    </row>
    <row r="111" spans="1:8" ht="10.5">
      <c r="A111" s="13">
        <v>1122</v>
      </c>
      <c r="B111" s="14" t="s">
        <v>12</v>
      </c>
      <c r="C111" s="15"/>
      <c r="D111" s="16">
        <f>D110/C110*100</f>
        <v>190.1763663622734</v>
      </c>
      <c r="E111" s="17">
        <f>E110/C110*100</f>
        <v>0</v>
      </c>
      <c r="F111" s="17">
        <f>F110/C110*100</f>
        <v>0</v>
      </c>
      <c r="G111" s="17">
        <f>G110/C110*100</f>
        <v>190.1763663622734</v>
      </c>
      <c r="H111" s="17">
        <f>H110/C110*100</f>
        <v>0</v>
      </c>
    </row>
    <row r="112" spans="1:8" ht="10.5">
      <c r="A112" s="20"/>
      <c r="B112" s="21"/>
      <c r="C112" s="19">
        <v>171885</v>
      </c>
      <c r="D112" s="10">
        <f>SUM(E112:P112)</f>
        <v>161663.367</v>
      </c>
      <c r="E112" s="12">
        <v>36339.125</v>
      </c>
      <c r="F112" s="12">
        <v>37066.336</v>
      </c>
      <c r="G112" s="12">
        <v>41513.99</v>
      </c>
      <c r="H112" s="12">
        <v>46743.916</v>
      </c>
    </row>
    <row r="113" spans="1:8" ht="10.5">
      <c r="A113" s="13">
        <v>1211</v>
      </c>
      <c r="B113" s="14" t="s">
        <v>29</v>
      </c>
      <c r="C113" s="15"/>
      <c r="D113" s="16">
        <f>D112/C112*100</f>
        <v>94.05321406754517</v>
      </c>
      <c r="E113" s="17">
        <f>E112/C112*100</f>
        <v>21.141533583500596</v>
      </c>
      <c r="F113" s="17">
        <f>F112/C112*100</f>
        <v>21.564613549757105</v>
      </c>
      <c r="G113" s="17">
        <f>G112/C112*100</f>
        <v>24.15218896355121</v>
      </c>
      <c r="H113" s="17">
        <f>H112/C112*100</f>
        <v>27.194877970736247</v>
      </c>
    </row>
    <row r="114" spans="1:8" ht="10.5">
      <c r="A114" s="20"/>
      <c r="B114" s="21"/>
      <c r="C114" s="19">
        <v>17021</v>
      </c>
      <c r="D114" s="10">
        <f>SUM(E114:P114)</f>
        <v>17298.947999999997</v>
      </c>
      <c r="E114" s="12">
        <v>367.271</v>
      </c>
      <c r="F114" s="12">
        <v>6185.891</v>
      </c>
      <c r="G114" s="12">
        <v>3987.135</v>
      </c>
      <c r="H114" s="12">
        <v>6758.651</v>
      </c>
    </row>
    <row r="115" spans="1:8" ht="10.5">
      <c r="A115" s="13">
        <v>1511</v>
      </c>
      <c r="B115" s="14" t="s">
        <v>13</v>
      </c>
      <c r="C115" s="22"/>
      <c r="D115" s="16">
        <f>D114/C114*100</f>
        <v>101.6329710357793</v>
      </c>
      <c r="E115" s="17">
        <f>E114/C114*100</f>
        <v>2.157752188473063</v>
      </c>
      <c r="F115" s="17">
        <f>F114/C114*100</f>
        <v>36.342700193878144</v>
      </c>
      <c r="G115" s="17">
        <f>G114/C114*100</f>
        <v>23.424798777980143</v>
      </c>
      <c r="H115" s="17">
        <f>H114/C114*100</f>
        <v>39.70771987544798</v>
      </c>
    </row>
    <row r="116" spans="3:8" ht="10.5">
      <c r="C116" s="11"/>
      <c r="D116" s="36"/>
      <c r="E116" s="11"/>
      <c r="F116" s="11"/>
      <c r="G116" s="11"/>
      <c r="H116" s="11"/>
    </row>
    <row r="117" spans="3:8" s="23" customFormat="1" ht="10.5">
      <c r="C117" s="24">
        <f aca="true" t="shared" si="4" ref="C117:H117">SUM(C102,C104,C106,C108,C110,C112,C114)</f>
        <v>445544.11</v>
      </c>
      <c r="D117" s="24">
        <f t="shared" si="4"/>
        <v>456040.18999999994</v>
      </c>
      <c r="E117" s="24">
        <f t="shared" si="4"/>
        <v>77698.17399999998</v>
      </c>
      <c r="F117" s="24">
        <f t="shared" si="4"/>
        <v>100289.36800000002</v>
      </c>
      <c r="G117" s="24">
        <f t="shared" si="4"/>
        <v>163881.38</v>
      </c>
      <c r="H117" s="24">
        <f t="shared" si="4"/>
        <v>114171.268</v>
      </c>
    </row>
    <row r="118" spans="1:8" s="2" customFormat="1" ht="10.5">
      <c r="A118" s="31"/>
      <c r="B118" s="31" t="s">
        <v>14</v>
      </c>
      <c r="C118" s="32"/>
      <c r="D118" s="33">
        <f>D117/C117*100</f>
        <v>102.35578919447504</v>
      </c>
      <c r="E118" s="33">
        <f>E117/C117*100</f>
        <v>17.438940894090145</v>
      </c>
      <c r="F118" s="33">
        <f>F117/C117*100</f>
        <v>22.509413938835376</v>
      </c>
      <c r="G118" s="33">
        <f>G117/C117*100</f>
        <v>36.78230198127858</v>
      </c>
      <c r="H118" s="33">
        <f>H117/C117*100</f>
        <v>25.625132380270944</v>
      </c>
    </row>
    <row r="119" spans="1:8" s="2" customFormat="1" ht="10.5">
      <c r="A119" s="46" t="s">
        <v>37</v>
      </c>
      <c r="B119" s="46"/>
      <c r="C119" s="28"/>
      <c r="D119" s="29">
        <f>SUM(E119:H119)</f>
        <v>100</v>
      </c>
      <c r="E119" s="35">
        <f>E118/D118*100</f>
        <v>17.037571622799295</v>
      </c>
      <c r="F119" s="35">
        <f>F118/D118*100</f>
        <v>21.99134422779712</v>
      </c>
      <c r="G119" s="35">
        <f>G118/D118*100</f>
        <v>35.935731892401854</v>
      </c>
      <c r="H119" s="35">
        <f>H118/D118*100</f>
        <v>25.035352257001737</v>
      </c>
    </row>
    <row r="121" spans="3:4" ht="10.5">
      <c r="C121" s="18"/>
      <c r="D121" s="18"/>
    </row>
  </sheetData>
  <mergeCells count="10">
    <mergeCell ref="A119:B119"/>
    <mergeCell ref="A1:H1"/>
    <mergeCell ref="A25:H25"/>
    <mergeCell ref="A49:H49"/>
    <mergeCell ref="A47:B47"/>
    <mergeCell ref="A23:B23"/>
    <mergeCell ref="A97:H97"/>
    <mergeCell ref="A95:B95"/>
    <mergeCell ref="A73:H73"/>
    <mergeCell ref="A71:B71"/>
  </mergeCells>
  <printOptions horizontalCentered="1"/>
  <pageMargins left="0.7874015748031497" right="0.5905511811023623" top="0.5905511811023623" bottom="0.5905511811023623" header="0.31496062992125984" footer="0.31496062992125984"/>
  <pageSetup firstPageNumber="35" useFirstPageNumber="1" horizontalDpi="300" verticalDpi="300" orientation="portrait" paperSize="9" r:id="rId1"/>
  <headerFooter alignWithMargins="0"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Neckař</dc:creator>
  <cp:keywords/>
  <dc:description/>
  <cp:lastModifiedBy>Neckar Milan</cp:lastModifiedBy>
  <cp:lastPrinted>2006-03-13T07:54:56Z</cp:lastPrinted>
  <dcterms:created xsi:type="dcterms:W3CDTF">2001-03-06T09:20:34Z</dcterms:created>
  <dcterms:modified xsi:type="dcterms:W3CDTF">2006-03-13T08:38:37Z</dcterms:modified>
  <cp:category/>
  <cp:version/>
  <cp:contentType/>
  <cp:contentStatus/>
</cp:coreProperties>
</file>