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<sst xmlns="http://schemas.openxmlformats.org/spreadsheetml/2006/main" count="66" uniqueCount="60">
  <si>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Kapitola</t>
  </si>
  <si>
    <t>Celkem</t>
  </si>
  <si>
    <t>Investice</t>
  </si>
  <si>
    <t>Poznámka</t>
  </si>
  <si>
    <t>Celkem NIV</t>
  </si>
  <si>
    <t>Poznámky:</t>
  </si>
  <si>
    <t>Kancelář starosty</t>
  </si>
  <si>
    <t>Doprava</t>
  </si>
  <si>
    <t>Správa majetku města</t>
  </si>
  <si>
    <t>Městská policie</t>
  </si>
  <si>
    <t>Stavební úřad</t>
  </si>
  <si>
    <t>Školství a kultura</t>
  </si>
  <si>
    <t>Sociální věci</t>
  </si>
  <si>
    <t>Sociální fond</t>
  </si>
  <si>
    <t>Komunální služby</t>
  </si>
  <si>
    <t>Životní prostředí</t>
  </si>
  <si>
    <t>Správa bytů a nebytových prostor</t>
  </si>
  <si>
    <t>Koncepce a rozvoj</t>
  </si>
  <si>
    <t>Kapitoly</t>
  </si>
  <si>
    <t>VFP</t>
  </si>
  <si>
    <t>Právní a personální</t>
  </si>
  <si>
    <t>Občanské záležitosti</t>
  </si>
  <si>
    <t>Interní audit a kontrola</t>
  </si>
  <si>
    <t>Obecní živnostenský úřad</t>
  </si>
  <si>
    <t>ZI 1,0</t>
  </si>
  <si>
    <t>Index2</t>
  </si>
  <si>
    <t>Index 1</t>
  </si>
  <si>
    <t>Index 2</t>
  </si>
  <si>
    <t>Krizové řízení</t>
  </si>
  <si>
    <t xml:space="preserve">Finanční </t>
  </si>
  <si>
    <t>vypčítaná základna pro indexaci 1,0</t>
  </si>
  <si>
    <t>Kapitola k 31.12.2006 zrušena; problem. přev.na kap.50,60,61</t>
  </si>
  <si>
    <t>Fond-příjmy=výdaje; příspěvek=2.204,6 tis. Kč (I1,0)</t>
  </si>
  <si>
    <t>Rozvoj a investice</t>
  </si>
  <si>
    <t>Informační technologie</t>
  </si>
  <si>
    <t>Správa a zabezpečení</t>
  </si>
  <si>
    <t>SK 2006</t>
  </si>
  <si>
    <t>UR 30/6 07</t>
  </si>
  <si>
    <t>NR 2008</t>
  </si>
  <si>
    <t>OV=27.172,20 tis. Kč; energie=358,00 tis. Kč; index 1,0=3.317,20 tis. Kč</t>
  </si>
  <si>
    <t>Kap. zříz. v r. 2007; index 1,00=1.420,00 tis. Kč; OV=124.671,00 tis. Kč</t>
  </si>
  <si>
    <t>Výdaje roku 2006/2007/2008 v tis. Kč</t>
  </si>
  <si>
    <t>NR 2008-V.I</t>
  </si>
  <si>
    <t>skutečnost roku 2006</t>
  </si>
  <si>
    <t>upravený rozpočet roku 2007 k 30.6.2007</t>
  </si>
  <si>
    <t>návrh rozpočtu roku 2007-verze I.</t>
  </si>
  <si>
    <t>dosažený index NR2008-V.I:UR 30/6 07</t>
  </si>
  <si>
    <t>návrh rozpočtu roku 2008</t>
  </si>
  <si>
    <t>dosažený index NR2008:UR 30/6 07</t>
  </si>
  <si>
    <t>V roce 2006 osobní výdaje</t>
  </si>
  <si>
    <t>Nově zříz.kap. v r. 2007; převod z kap. 11</t>
  </si>
  <si>
    <t>V roce 2007 100 let ND v Prostějově; 1 mil. market. služeb TK PLUS navíc</t>
  </si>
  <si>
    <t>Problem. stac. radarů (1,5 mil. Kč - příjmy 3 mil. Kč)</t>
  </si>
  <si>
    <t>Soc.dávky=287.000 tis. Kč (i v příjmech)</t>
  </si>
  <si>
    <t>Výdaje součástí kapitol</t>
  </si>
  <si>
    <t>Zahr. rez. RMP pro RO=50mil. Kč, hav .rez.=4,3 mil. Kč; stud.=0,5 mil.Kč; nejsou prostř. pro VFP</t>
  </si>
  <si>
    <t>Navýšeno o 29.784,38 na základě skut. semináře v Hradci Králové</t>
  </si>
  <si>
    <t>Org.města;sem.ZMP</t>
  </si>
  <si>
    <t>Org.měsra;sem.ZMP</t>
  </si>
  <si>
    <t>změny na zákl. rozhodnutí orgánů města do 4.12.2007 a semináře ZMP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</si>
</sst>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 CE"/>
      <family val="0"/>
    </font>
    <font>
      <b/>
      <sz val="8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u val="single"/>
      <sz val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5"/>
      <name val="Times New Roman CE"/>
      <family val="1"/>
    </font>
    <font>
      <b/>
      <u val="single"/>
      <sz val="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6"/>
      <name val="Times New Roman"/>
      <family val="1"/>
    </font>
    <font>
      <b/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4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0" customWidth="1"/>
    <col min="2" max="3" width="11.625" style="0" customWidth="1"/>
    <col min="4" max="4" width="10.125" style="0" customWidth="1"/>
    <col min="5" max="5" width="11.625" style="0" customWidth="1"/>
    <col min="6" max="6" width="7.625" style="0" customWidth="1"/>
    <col min="7" max="7" width="10.875" style="0" customWidth="1"/>
    <col min="8" max="8" width="11.625" style="0" customWidth="1"/>
    <col min="9" max="9" width="7.625" style="0" customWidth="1"/>
    <col min="10" max="10" width="45.625" style="1" customWidth="1"/>
  </cols>
  <sheetData>
    <row r="1" s="11" customFormat="1" ht="15.75">
      <c r="A1" s="10" t="s">
        <v>41</v>
      </c>
    </row>
    <row r="2" s="9" customFormat="1" ht="11.25"/>
    <row r="3" spans="1:10" s="4" customFormat="1" ht="10.5">
      <c r="A3" s="35" t="s">
        <v>0</v>
      </c>
      <c r="B3" s="35" t="s">
        <v>36</v>
      </c>
      <c r="C3" s="35" t="s">
        <v>37</v>
      </c>
      <c r="D3" s="35" t="s">
        <v>24</v>
      </c>
      <c r="E3" s="35" t="s">
        <v>42</v>
      </c>
      <c r="F3" s="35" t="s">
        <v>26</v>
      </c>
      <c r="G3" s="40" t="s">
        <v>57</v>
      </c>
      <c r="H3" s="35" t="s">
        <v>38</v>
      </c>
      <c r="I3" s="35" t="s">
        <v>25</v>
      </c>
      <c r="J3" s="35" t="s">
        <v>3</v>
      </c>
    </row>
    <row r="4" spans="1:10" s="9" customFormat="1" ht="11.25">
      <c r="A4" s="12">
        <v>10</v>
      </c>
      <c r="B4" s="13">
        <v>9415.22669</v>
      </c>
      <c r="C4" s="13">
        <v>11435.55</v>
      </c>
      <c r="D4" s="19">
        <v>9520.55</v>
      </c>
      <c r="E4" s="17">
        <v>9520.55</v>
      </c>
      <c r="F4" s="13">
        <f aca="true" t="shared" si="0" ref="F4:F26">E4/D4</f>
        <v>1</v>
      </c>
      <c r="G4" s="13">
        <v>292.8</v>
      </c>
      <c r="H4" s="17">
        <f aca="true" t="shared" si="1" ref="H4:H25">G4+E4</f>
        <v>9813.349999999999</v>
      </c>
      <c r="I4" s="13">
        <f aca="true" t="shared" si="2" ref="I4:I26">H4/D4</f>
        <v>1.0307545257364332</v>
      </c>
      <c r="J4" s="16" t="s">
        <v>51</v>
      </c>
    </row>
    <row r="5" spans="1:10" s="9" customFormat="1" ht="11.25">
      <c r="A5" s="12">
        <v>11</v>
      </c>
      <c r="B5" s="13">
        <v>135757.75021</v>
      </c>
      <c r="C5" s="13">
        <v>19737.82</v>
      </c>
      <c r="D5" s="13">
        <v>19169.89</v>
      </c>
      <c r="E5" s="17">
        <v>19170</v>
      </c>
      <c r="F5" s="13">
        <f t="shared" si="0"/>
        <v>1.000005738165425</v>
      </c>
      <c r="G5" s="13">
        <v>1010</v>
      </c>
      <c r="H5" s="17">
        <f t="shared" si="1"/>
        <v>20180</v>
      </c>
      <c r="I5" s="13">
        <f t="shared" si="2"/>
        <v>1.052692529795424</v>
      </c>
      <c r="J5" s="16" t="s">
        <v>49</v>
      </c>
    </row>
    <row r="6" spans="1:10" s="9" customFormat="1" ht="11.25">
      <c r="A6" s="12">
        <v>12</v>
      </c>
      <c r="B6" s="13">
        <v>2678.22716</v>
      </c>
      <c r="C6" s="13">
        <v>1941</v>
      </c>
      <c r="D6" s="13">
        <v>1788</v>
      </c>
      <c r="E6" s="17">
        <v>1788</v>
      </c>
      <c r="F6" s="13">
        <f t="shared" si="0"/>
        <v>1</v>
      </c>
      <c r="G6" s="13">
        <v>600</v>
      </c>
      <c r="H6" s="17">
        <f t="shared" si="1"/>
        <v>2388</v>
      </c>
      <c r="I6" s="13">
        <f t="shared" si="2"/>
        <v>1.3355704697986577</v>
      </c>
      <c r="J6" s="16"/>
    </row>
    <row r="7" spans="1:10" s="9" customFormat="1" ht="11.25">
      <c r="A7" s="12">
        <v>13</v>
      </c>
      <c r="B7" s="13">
        <v>26547.34972</v>
      </c>
      <c r="C7" s="13">
        <v>29759.9</v>
      </c>
      <c r="D7" s="13">
        <v>31027.4</v>
      </c>
      <c r="E7" s="17">
        <v>31027.4</v>
      </c>
      <c r="F7" s="13">
        <f t="shared" si="0"/>
        <v>1</v>
      </c>
      <c r="G7" s="13">
        <v>1250</v>
      </c>
      <c r="H7" s="17">
        <f t="shared" si="1"/>
        <v>32277.4</v>
      </c>
      <c r="I7" s="13">
        <f t="shared" si="2"/>
        <v>1.0402869721600907</v>
      </c>
      <c r="J7" s="16" t="s">
        <v>39</v>
      </c>
    </row>
    <row r="8" spans="1:10" s="9" customFormat="1" ht="11.25">
      <c r="A8" s="12">
        <v>14</v>
      </c>
      <c r="B8" s="13">
        <v>0</v>
      </c>
      <c r="C8" s="13">
        <v>123140.18</v>
      </c>
      <c r="D8" s="13">
        <v>126091</v>
      </c>
      <c r="E8" s="17">
        <v>126091</v>
      </c>
      <c r="F8" s="13">
        <f t="shared" si="0"/>
        <v>1</v>
      </c>
      <c r="G8" s="13">
        <v>0</v>
      </c>
      <c r="H8" s="17">
        <f t="shared" si="1"/>
        <v>126091</v>
      </c>
      <c r="I8" s="13">
        <f t="shared" si="2"/>
        <v>1</v>
      </c>
      <c r="J8" s="16" t="s">
        <v>40</v>
      </c>
    </row>
    <row r="9" spans="1:10" s="9" customFormat="1" ht="11.25">
      <c r="A9" s="12">
        <v>15</v>
      </c>
      <c r="B9" s="13">
        <v>0</v>
      </c>
      <c r="C9" s="13">
        <v>6701.1</v>
      </c>
      <c r="D9" s="13">
        <v>7089.71</v>
      </c>
      <c r="E9" s="17">
        <v>7089.71</v>
      </c>
      <c r="F9" s="13">
        <f t="shared" si="0"/>
        <v>1</v>
      </c>
      <c r="G9" s="13">
        <v>4000</v>
      </c>
      <c r="H9" s="17">
        <f t="shared" si="1"/>
        <v>11089.71</v>
      </c>
      <c r="I9" s="13">
        <f t="shared" si="2"/>
        <v>1.5641979714261935</v>
      </c>
      <c r="J9" s="16" t="s">
        <v>50</v>
      </c>
    </row>
    <row r="10" spans="1:10" s="9" customFormat="1" ht="11.25">
      <c r="A10" s="12">
        <v>16</v>
      </c>
      <c r="B10" s="13">
        <v>0</v>
      </c>
      <c r="C10" s="13">
        <v>0</v>
      </c>
      <c r="D10" s="13">
        <v>0</v>
      </c>
      <c r="E10" s="17">
        <v>0</v>
      </c>
      <c r="F10" s="13" t="e">
        <f t="shared" si="0"/>
        <v>#DIV/0!</v>
      </c>
      <c r="G10" s="13">
        <v>0</v>
      </c>
      <c r="H10" s="17">
        <f t="shared" si="1"/>
        <v>0</v>
      </c>
      <c r="I10" s="13" t="e">
        <f t="shared" si="2"/>
        <v>#DIV/0!</v>
      </c>
      <c r="J10" s="16"/>
    </row>
    <row r="11" spans="1:10" s="9" customFormat="1" ht="11.25">
      <c r="A11" s="12">
        <v>17</v>
      </c>
      <c r="B11" s="13">
        <v>0</v>
      </c>
      <c r="C11" s="13">
        <v>0</v>
      </c>
      <c r="D11" s="13">
        <v>0</v>
      </c>
      <c r="E11" s="17">
        <v>0</v>
      </c>
      <c r="F11" s="13" t="e">
        <f t="shared" si="0"/>
        <v>#DIV/0!</v>
      </c>
      <c r="G11" s="13">
        <v>0</v>
      </c>
      <c r="H11" s="17">
        <f t="shared" si="1"/>
        <v>0</v>
      </c>
      <c r="I11" s="13" t="e">
        <f t="shared" si="2"/>
        <v>#DIV/0!</v>
      </c>
      <c r="J11" s="16"/>
    </row>
    <row r="12" spans="1:10" s="9" customFormat="1" ht="11.25">
      <c r="A12" s="20">
        <v>20</v>
      </c>
      <c r="B12" s="21">
        <v>100860.3663</v>
      </c>
      <c r="C12" s="21">
        <v>92338.85</v>
      </c>
      <c r="D12" s="21">
        <v>67195</v>
      </c>
      <c r="E12" s="34">
        <v>67195</v>
      </c>
      <c r="F12" s="21">
        <f t="shared" si="0"/>
        <v>1</v>
      </c>
      <c r="G12" s="21">
        <v>14230</v>
      </c>
      <c r="H12" s="34">
        <f t="shared" si="1"/>
        <v>81425</v>
      </c>
      <c r="I12" s="21">
        <f t="shared" si="2"/>
        <v>1.211771709204554</v>
      </c>
      <c r="J12" s="22"/>
    </row>
    <row r="13" spans="1:10" s="9" customFormat="1" ht="11.25">
      <c r="A13" s="20">
        <v>21</v>
      </c>
      <c r="B13" s="21">
        <v>158583.7249</v>
      </c>
      <c r="C13" s="21">
        <v>339713.45</v>
      </c>
      <c r="D13" s="21">
        <v>288850</v>
      </c>
      <c r="E13" s="34">
        <v>288850</v>
      </c>
      <c r="F13" s="21">
        <f t="shared" si="0"/>
        <v>1</v>
      </c>
      <c r="G13" s="21">
        <v>1980</v>
      </c>
      <c r="H13" s="34">
        <f t="shared" si="1"/>
        <v>290830</v>
      </c>
      <c r="I13" s="21">
        <f t="shared" si="2"/>
        <v>1.0068547689111995</v>
      </c>
      <c r="J13" s="22" t="s">
        <v>53</v>
      </c>
    </row>
    <row r="14" spans="1:10" s="9" customFormat="1" ht="11.25">
      <c r="A14" s="20">
        <v>30</v>
      </c>
      <c r="B14" s="21">
        <v>0</v>
      </c>
      <c r="C14" s="21">
        <v>0</v>
      </c>
      <c r="D14" s="21">
        <v>0</v>
      </c>
      <c r="E14" s="34">
        <v>0</v>
      </c>
      <c r="F14" s="21" t="e">
        <f t="shared" si="0"/>
        <v>#DIV/0!</v>
      </c>
      <c r="G14" s="21">
        <v>0</v>
      </c>
      <c r="H14" s="34">
        <f t="shared" si="1"/>
        <v>0</v>
      </c>
      <c r="I14" s="21" t="e">
        <f t="shared" si="2"/>
        <v>#DIV/0!</v>
      </c>
      <c r="J14" s="22"/>
    </row>
    <row r="15" spans="1:10" s="9" customFormat="1" ht="11.25">
      <c r="A15" s="20">
        <v>40</v>
      </c>
      <c r="B15" s="21">
        <v>2481.5298</v>
      </c>
      <c r="C15" s="21">
        <v>2644.58</v>
      </c>
      <c r="D15" s="21">
        <v>1945</v>
      </c>
      <c r="E15" s="34">
        <v>1945</v>
      </c>
      <c r="F15" s="21">
        <f t="shared" si="0"/>
        <v>1</v>
      </c>
      <c r="G15" s="21">
        <v>4390</v>
      </c>
      <c r="H15" s="34">
        <f t="shared" si="1"/>
        <v>6335</v>
      </c>
      <c r="I15" s="21">
        <f t="shared" si="2"/>
        <v>3.2570694087403598</v>
      </c>
      <c r="J15" s="22"/>
    </row>
    <row r="16" spans="1:10" s="9" customFormat="1" ht="11.25">
      <c r="A16" s="20">
        <v>41</v>
      </c>
      <c r="B16" s="21">
        <v>17662.246</v>
      </c>
      <c r="C16" s="21">
        <v>18151.05</v>
      </c>
      <c r="D16" s="21">
        <v>19000</v>
      </c>
      <c r="E16" s="34">
        <v>19000</v>
      </c>
      <c r="F16" s="21">
        <f t="shared" si="0"/>
        <v>1</v>
      </c>
      <c r="G16" s="21">
        <v>753</v>
      </c>
      <c r="H16" s="34">
        <f t="shared" si="1"/>
        <v>19753</v>
      </c>
      <c r="I16" s="21">
        <f t="shared" si="2"/>
        <v>1.0396315789473685</v>
      </c>
      <c r="J16" s="22" t="s">
        <v>52</v>
      </c>
    </row>
    <row r="17" spans="1:10" s="9" customFormat="1" ht="11.25">
      <c r="A17" s="20">
        <v>50</v>
      </c>
      <c r="B17" s="21">
        <v>8304.75878</v>
      </c>
      <c r="C17" s="21">
        <v>9728.335</v>
      </c>
      <c r="D17" s="21">
        <v>7675.44</v>
      </c>
      <c r="E17" s="34">
        <v>7675.44</v>
      </c>
      <c r="F17" s="21">
        <f t="shared" si="0"/>
        <v>1</v>
      </c>
      <c r="G17" s="21">
        <v>30271.04</v>
      </c>
      <c r="H17" s="34">
        <f t="shared" si="1"/>
        <v>37946.48</v>
      </c>
      <c r="I17" s="21">
        <f t="shared" si="2"/>
        <v>4.9438833474041886</v>
      </c>
      <c r="J17" s="22"/>
    </row>
    <row r="18" spans="1:10" s="9" customFormat="1" ht="11.25">
      <c r="A18" s="20">
        <v>60</v>
      </c>
      <c r="B18" s="21">
        <v>13399.85215</v>
      </c>
      <c r="C18" s="21">
        <v>12119.88</v>
      </c>
      <c r="D18" s="21">
        <v>11581</v>
      </c>
      <c r="E18" s="34">
        <v>11581</v>
      </c>
      <c r="F18" s="21">
        <f t="shared" si="0"/>
        <v>1</v>
      </c>
      <c r="G18" s="21">
        <v>109550</v>
      </c>
      <c r="H18" s="34">
        <f t="shared" si="1"/>
        <v>121131</v>
      </c>
      <c r="I18" s="21">
        <f t="shared" si="2"/>
        <v>10.45945945945946</v>
      </c>
      <c r="J18" s="22"/>
    </row>
    <row r="19" spans="1:10" s="9" customFormat="1" ht="11.25">
      <c r="A19" s="12">
        <v>61</v>
      </c>
      <c r="B19" s="13">
        <v>37.525</v>
      </c>
      <c r="C19" s="13">
        <v>650</v>
      </c>
      <c r="D19" s="13">
        <v>650</v>
      </c>
      <c r="E19" s="17">
        <v>650</v>
      </c>
      <c r="F19" s="13">
        <f t="shared" si="0"/>
        <v>1</v>
      </c>
      <c r="G19" s="13">
        <v>3000</v>
      </c>
      <c r="H19" s="17">
        <f t="shared" si="1"/>
        <v>3650</v>
      </c>
      <c r="I19" s="13">
        <f t="shared" si="2"/>
        <v>5.615384615384615</v>
      </c>
      <c r="J19" s="16"/>
    </row>
    <row r="20" spans="1:10" s="9" customFormat="1" ht="11.25">
      <c r="A20" s="12">
        <v>62</v>
      </c>
      <c r="B20" s="13">
        <v>1673.807</v>
      </c>
      <c r="C20" s="13">
        <v>0</v>
      </c>
      <c r="D20" s="13">
        <v>0</v>
      </c>
      <c r="E20" s="17">
        <v>0</v>
      </c>
      <c r="F20" s="13" t="e">
        <f t="shared" si="0"/>
        <v>#DIV/0!</v>
      </c>
      <c r="G20" s="13">
        <v>0</v>
      </c>
      <c r="H20" s="17">
        <f t="shared" si="1"/>
        <v>0</v>
      </c>
      <c r="I20" s="13" t="e">
        <f t="shared" si="2"/>
        <v>#DIV/0!</v>
      </c>
      <c r="J20" s="16" t="s">
        <v>31</v>
      </c>
    </row>
    <row r="21" spans="1:10" s="9" customFormat="1" ht="11.25">
      <c r="A21" s="12">
        <v>70</v>
      </c>
      <c r="B21" s="13">
        <v>48871.351</v>
      </c>
      <c r="C21" s="13">
        <v>82237.635</v>
      </c>
      <c r="D21" s="13">
        <v>90555</v>
      </c>
      <c r="E21" s="17">
        <v>90555</v>
      </c>
      <c r="F21" s="13">
        <f t="shared" si="0"/>
        <v>1</v>
      </c>
      <c r="G21" s="13">
        <v>25580</v>
      </c>
      <c r="H21" s="17">
        <f t="shared" si="1"/>
        <v>116135</v>
      </c>
      <c r="I21" s="13">
        <f t="shared" si="2"/>
        <v>1.2824802606150958</v>
      </c>
      <c r="J21" s="16" t="s">
        <v>55</v>
      </c>
    </row>
    <row r="22" spans="1:10" s="9" customFormat="1" ht="11.25">
      <c r="A22" s="12">
        <v>71</v>
      </c>
      <c r="B22" s="13">
        <v>2397.7262</v>
      </c>
      <c r="C22" s="13">
        <v>2801.89</v>
      </c>
      <c r="D22" s="13">
        <v>2630</v>
      </c>
      <c r="E22" s="17">
        <v>2630</v>
      </c>
      <c r="F22" s="13">
        <f t="shared" si="0"/>
        <v>1</v>
      </c>
      <c r="G22" s="13">
        <v>300</v>
      </c>
      <c r="H22" s="17">
        <f t="shared" si="1"/>
        <v>2930</v>
      </c>
      <c r="I22" s="13">
        <f t="shared" si="2"/>
        <v>1.1140684410646389</v>
      </c>
      <c r="J22" s="16" t="s">
        <v>32</v>
      </c>
    </row>
    <row r="23" spans="1:10" s="9" customFormat="1" ht="11.25">
      <c r="A23" s="12">
        <v>90</v>
      </c>
      <c r="B23" s="13">
        <v>126162.55193</v>
      </c>
      <c r="C23" s="13">
        <v>124230</v>
      </c>
      <c r="D23" s="13">
        <v>120364</v>
      </c>
      <c r="E23" s="17">
        <v>120364</v>
      </c>
      <c r="F23" s="13">
        <f t="shared" si="0"/>
        <v>1</v>
      </c>
      <c r="G23" s="13">
        <v>3390</v>
      </c>
      <c r="H23" s="17">
        <f t="shared" si="1"/>
        <v>123754</v>
      </c>
      <c r="I23" s="13">
        <f t="shared" si="2"/>
        <v>1.0281645674786482</v>
      </c>
      <c r="J23" s="16"/>
    </row>
    <row r="24" spans="1:10" s="9" customFormat="1" ht="11.25">
      <c r="A24" s="12">
        <v>91</v>
      </c>
      <c r="B24" s="13">
        <v>64324.65059</v>
      </c>
      <c r="C24" s="13">
        <v>70919</v>
      </c>
      <c r="D24" s="13">
        <v>68919</v>
      </c>
      <c r="E24" s="17">
        <v>68919</v>
      </c>
      <c r="F24" s="13">
        <f t="shared" si="0"/>
        <v>1</v>
      </c>
      <c r="G24" s="13">
        <v>-14695</v>
      </c>
      <c r="H24" s="17">
        <f t="shared" si="1"/>
        <v>54224</v>
      </c>
      <c r="I24" s="13">
        <f t="shared" si="2"/>
        <v>0.7867786822211582</v>
      </c>
      <c r="J24" s="16"/>
    </row>
    <row r="25" spans="1:10" s="9" customFormat="1" ht="11.25">
      <c r="A25" s="12" t="s">
        <v>19</v>
      </c>
      <c r="B25" s="13">
        <v>0</v>
      </c>
      <c r="C25" s="13">
        <v>0</v>
      </c>
      <c r="D25" s="13">
        <v>2980</v>
      </c>
      <c r="E25" s="17">
        <v>2980</v>
      </c>
      <c r="F25" s="13">
        <f t="shared" si="0"/>
        <v>1</v>
      </c>
      <c r="G25" s="13">
        <v>-2980</v>
      </c>
      <c r="H25" s="17">
        <f t="shared" si="1"/>
        <v>0</v>
      </c>
      <c r="I25" s="13">
        <f t="shared" si="2"/>
        <v>0</v>
      </c>
      <c r="J25" s="16" t="s">
        <v>54</v>
      </c>
    </row>
    <row r="26" spans="1:10" s="23" customFormat="1" ht="11.25">
      <c r="A26" s="36" t="s">
        <v>4</v>
      </c>
      <c r="B26" s="37">
        <f>SUM(B4:B25)</f>
        <v>719158.6434299999</v>
      </c>
      <c r="C26" s="37">
        <f>SUM(C4:C25)</f>
        <v>948250.2200000001</v>
      </c>
      <c r="D26" s="37">
        <f>SUM(D4:D25)</f>
        <v>877030.99</v>
      </c>
      <c r="E26" s="37">
        <f>SUM(E4:E25)</f>
        <v>877031.1</v>
      </c>
      <c r="F26" s="37">
        <f t="shared" si="0"/>
        <v>1.000000125423162</v>
      </c>
      <c r="G26" s="37">
        <f>SUM(G4:G25)</f>
        <v>182921.84</v>
      </c>
      <c r="H26" s="37">
        <f>SUM(H4:H25)</f>
        <v>1059952.94</v>
      </c>
      <c r="I26" s="37">
        <f t="shared" si="2"/>
        <v>1.2085695398289176</v>
      </c>
      <c r="J26" s="38"/>
    </row>
    <row r="27" spans="1:10" s="8" customFormat="1" ht="10.5">
      <c r="A27" s="33"/>
      <c r="B27" s="17"/>
      <c r="C27" s="17"/>
      <c r="D27" s="17"/>
      <c r="E27" s="17"/>
      <c r="F27" s="17"/>
      <c r="G27" s="17"/>
      <c r="H27" s="17"/>
      <c r="I27" s="17"/>
      <c r="J27" s="33"/>
    </row>
    <row r="28" spans="1:10" s="8" customFormat="1" ht="10.5">
      <c r="A28" s="38" t="s">
        <v>2</v>
      </c>
      <c r="B28" s="37">
        <v>345298.07375</v>
      </c>
      <c r="C28" s="37">
        <v>361672.243</v>
      </c>
      <c r="D28" s="37">
        <v>0</v>
      </c>
      <c r="E28" s="37">
        <v>107716.13</v>
      </c>
      <c r="F28" s="37" t="e">
        <f>E28/D28</f>
        <v>#DIV/0!</v>
      </c>
      <c r="G28" s="37">
        <f>G26*-1+75205.71</f>
        <v>-107716.12999999999</v>
      </c>
      <c r="H28" s="37">
        <f>G28+E28</f>
        <v>0</v>
      </c>
      <c r="I28" s="37" t="e">
        <f>H28/D28</f>
        <v>#DIV/0!</v>
      </c>
      <c r="J28" s="39" t="s">
        <v>56</v>
      </c>
    </row>
    <row r="29" spans="1:10" s="9" customFormat="1" ht="11.25">
      <c r="A29" s="12"/>
      <c r="B29" s="13"/>
      <c r="C29" s="13"/>
      <c r="D29" s="13"/>
      <c r="E29" s="17"/>
      <c r="F29" s="17"/>
      <c r="G29" s="13"/>
      <c r="H29" s="17"/>
      <c r="I29" s="17"/>
      <c r="J29" s="12"/>
    </row>
    <row r="30" spans="1:10" s="23" customFormat="1" ht="10.5">
      <c r="A30" s="38" t="s">
        <v>1</v>
      </c>
      <c r="B30" s="37">
        <f>SUM(B26:B28)</f>
        <v>1064456.71718</v>
      </c>
      <c r="C30" s="37">
        <f>SUM(C26:C28)</f>
        <v>1309922.463</v>
      </c>
      <c r="D30" s="37">
        <f>SUM(D26:D28)</f>
        <v>877030.99</v>
      </c>
      <c r="E30" s="37">
        <f>SUM(E26:E28)</f>
        <v>984747.23</v>
      </c>
      <c r="F30" s="37">
        <f>E30/D30</f>
        <v>1.1228191947926491</v>
      </c>
      <c r="G30" s="37">
        <f>SUM(G26:G28)</f>
        <v>75205.71</v>
      </c>
      <c r="H30" s="37">
        <f>SUM(H26:H28)</f>
        <v>1059952.94</v>
      </c>
      <c r="I30" s="37">
        <f>H30/D30</f>
        <v>1.2085695398289176</v>
      </c>
      <c r="J30" s="38"/>
    </row>
    <row r="31" spans="2:3" s="1" customFormat="1" ht="8.25">
      <c r="B31" s="5"/>
      <c r="C31" s="5"/>
    </row>
    <row r="32" spans="1:10" s="28" customFormat="1" ht="9.75">
      <c r="A32" s="24" t="s">
        <v>5</v>
      </c>
      <c r="B32" s="25"/>
      <c r="C32" s="26"/>
      <c r="D32" s="27"/>
      <c r="E32" s="27"/>
      <c r="F32" s="24" t="s">
        <v>18</v>
      </c>
      <c r="G32" s="27"/>
      <c r="H32" s="27"/>
      <c r="I32" s="27"/>
      <c r="J32" s="27"/>
    </row>
    <row r="33" spans="1:10" s="27" customFormat="1" ht="10.5">
      <c r="A33" s="30" t="s">
        <v>36</v>
      </c>
      <c r="B33" s="31" t="s">
        <v>43</v>
      </c>
      <c r="F33" s="6">
        <v>10</v>
      </c>
      <c r="G33" s="1" t="s">
        <v>6</v>
      </c>
      <c r="H33" s="1"/>
      <c r="I33" s="6">
        <v>40</v>
      </c>
      <c r="J33" s="1" t="s">
        <v>15</v>
      </c>
    </row>
    <row r="34" spans="1:10" s="27" customFormat="1" ht="10.5">
      <c r="A34" s="32" t="s">
        <v>37</v>
      </c>
      <c r="B34" s="31" t="s">
        <v>44</v>
      </c>
      <c r="F34" s="6">
        <v>11</v>
      </c>
      <c r="G34" s="1" t="s">
        <v>35</v>
      </c>
      <c r="H34" s="1"/>
      <c r="I34" s="6">
        <v>41</v>
      </c>
      <c r="J34" s="1" t="s">
        <v>7</v>
      </c>
    </row>
    <row r="35" spans="1:10" s="27" customFormat="1" ht="10.5">
      <c r="A35" s="32" t="s">
        <v>24</v>
      </c>
      <c r="B35" s="31" t="s">
        <v>30</v>
      </c>
      <c r="F35" s="6">
        <v>12</v>
      </c>
      <c r="G35" s="1" t="s">
        <v>28</v>
      </c>
      <c r="H35" s="1"/>
      <c r="I35" s="6">
        <v>50</v>
      </c>
      <c r="J35" s="1" t="s">
        <v>8</v>
      </c>
    </row>
    <row r="36" spans="1:10" s="27" customFormat="1" ht="10.5">
      <c r="A36" s="32" t="s">
        <v>42</v>
      </c>
      <c r="B36" s="31" t="s">
        <v>45</v>
      </c>
      <c r="F36" s="6">
        <v>13</v>
      </c>
      <c r="G36" s="1" t="s">
        <v>9</v>
      </c>
      <c r="H36" s="1"/>
      <c r="I36" s="6">
        <v>60</v>
      </c>
      <c r="J36" s="1" t="s">
        <v>33</v>
      </c>
    </row>
    <row r="37" spans="1:10" s="27" customFormat="1" ht="10.5">
      <c r="A37" s="15" t="s">
        <v>26</v>
      </c>
      <c r="B37" s="2" t="s">
        <v>46</v>
      </c>
      <c r="F37" s="6">
        <v>14</v>
      </c>
      <c r="G37" s="1" t="s">
        <v>20</v>
      </c>
      <c r="H37" s="1"/>
      <c r="I37" s="6">
        <v>61</v>
      </c>
      <c r="J37" s="1" t="s">
        <v>10</v>
      </c>
    </row>
    <row r="38" spans="1:10" s="27" customFormat="1" ht="10.5">
      <c r="A38" s="18" t="s">
        <v>58</v>
      </c>
      <c r="B38" s="2" t="s">
        <v>59</v>
      </c>
      <c r="F38" s="6">
        <v>15</v>
      </c>
      <c r="G38" s="1" t="s">
        <v>34</v>
      </c>
      <c r="H38" s="1"/>
      <c r="I38" s="6">
        <v>62</v>
      </c>
      <c r="J38" s="1" t="s">
        <v>17</v>
      </c>
    </row>
    <row r="39" spans="1:10" s="27" customFormat="1" ht="10.5">
      <c r="A39" s="15" t="s">
        <v>38</v>
      </c>
      <c r="B39" s="2" t="s">
        <v>47</v>
      </c>
      <c r="F39" s="6">
        <v>16</v>
      </c>
      <c r="G39" s="1" t="s">
        <v>21</v>
      </c>
      <c r="H39" s="1"/>
      <c r="I39" s="6">
        <v>70</v>
      </c>
      <c r="J39" s="1" t="s">
        <v>29</v>
      </c>
    </row>
    <row r="40" spans="1:10" s="27" customFormat="1" ht="10.5">
      <c r="A40" s="15" t="s">
        <v>27</v>
      </c>
      <c r="B40" s="2" t="s">
        <v>48</v>
      </c>
      <c r="F40" s="6">
        <v>17</v>
      </c>
      <c r="G40" s="1" t="s">
        <v>22</v>
      </c>
      <c r="H40" s="1"/>
      <c r="I40" s="6">
        <v>71</v>
      </c>
      <c r="J40" s="1" t="s">
        <v>13</v>
      </c>
    </row>
    <row r="41" spans="1:10" s="27" customFormat="1" ht="10.5">
      <c r="A41" s="15"/>
      <c r="B41" s="2"/>
      <c r="F41" s="6">
        <v>20</v>
      </c>
      <c r="G41" s="1" t="s">
        <v>11</v>
      </c>
      <c r="H41" s="1"/>
      <c r="I41" s="6">
        <v>90</v>
      </c>
      <c r="J41" s="1" t="s">
        <v>14</v>
      </c>
    </row>
    <row r="42" spans="1:10" s="27" customFormat="1" ht="9.75">
      <c r="A42" s="29"/>
      <c r="F42" s="6">
        <v>21</v>
      </c>
      <c r="G42" s="1" t="s">
        <v>12</v>
      </c>
      <c r="H42" s="1"/>
      <c r="I42" s="6">
        <v>91</v>
      </c>
      <c r="J42" s="1" t="s">
        <v>16</v>
      </c>
    </row>
    <row r="43" spans="1:10" s="27" customFormat="1" ht="9.75">
      <c r="A43" s="29"/>
      <c r="F43" s="6">
        <v>30</v>
      </c>
      <c r="G43" s="1" t="s">
        <v>23</v>
      </c>
      <c r="H43" s="1"/>
      <c r="I43" s="6"/>
      <c r="J43" s="1"/>
    </row>
    <row r="44" spans="1:10" s="1" customFormat="1" ht="10.5">
      <c r="A44" s="7"/>
      <c r="F44" s="6"/>
      <c r="G44" s="14"/>
      <c r="H44" s="2"/>
      <c r="I44" s="14"/>
      <c r="J44" s="2"/>
    </row>
    <row r="45" s="2" customFormat="1" ht="10.5">
      <c r="A45" s="3"/>
    </row>
    <row r="46" s="2" customFormat="1" ht="10.5" customHeight="1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7" spans="1:12" s="2" customFormat="1" ht="10.5">
      <c r="A57" s="15"/>
      <c r="G57" s="14"/>
      <c r="I57" s="14"/>
      <c r="L57" s="14"/>
    </row>
    <row r="58" spans="1:12" s="2" customFormat="1" ht="10.5">
      <c r="A58" s="15"/>
      <c r="G58" s="14"/>
      <c r="I58" s="14"/>
      <c r="L58" s="14"/>
    </row>
    <row r="59" spans="1:12" s="2" customFormat="1" ht="10.5">
      <c r="A59" s="18"/>
      <c r="B59" s="1"/>
      <c r="G59" s="14"/>
      <c r="I59" s="14"/>
      <c r="L59" s="14"/>
    </row>
    <row r="60" spans="1:12" s="2" customFormat="1" ht="10.5">
      <c r="A60" s="15"/>
      <c r="G60" s="14"/>
      <c r="I60" s="14"/>
      <c r="L60" s="14"/>
    </row>
    <row r="61" spans="1:12" s="2" customFormat="1" ht="10.5">
      <c r="A61" s="15"/>
      <c r="G61" s="14"/>
      <c r="I61" s="14"/>
      <c r="L61" s="14"/>
    </row>
  </sheetData>
  <printOptions/>
  <pageMargins left="0.984251968503937" right="0.984251968503937" top="0.5905511811023623" bottom="0.5905511811023623" header="0.5118110236220472" footer="0.5118110236220472"/>
  <pageSetup firstPageNumber="14" useFirstPageNumber="1" horizontalDpi="300" verticalDpi="300" orientation="landscape" paperSize="9" r:id="rId1"/>
  <headerFooter alignWithMargins="0">
    <oddHeader>&amp;C&amp;8Příloha č. 4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2007-11-30T07:31:41Z</cp:lastPrinted>
  <dcterms:created xsi:type="dcterms:W3CDTF">2003-09-25T05:06:46Z</dcterms:created>
  <dcterms:modified xsi:type="dcterms:W3CDTF">2007-12-05T07:46:26Z</dcterms:modified>
  <cp:category/>
  <cp:version/>
  <cp:contentType/>
  <cp:contentStatus/>
</cp:coreProperties>
</file>