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Návrh" sheetId="1" r:id="rId1"/>
  </sheets>
  <definedNames/>
  <calcPr fullCalcOnLoad="1"/>
</workbook>
</file>

<file path=xl/sharedStrings.xml><?xml version="1.0" encoding="utf-8"?>
<sst xmlns="http://schemas.openxmlformats.org/spreadsheetml/2006/main" count="51" uniqueCount="44">
  <si>
    <t>Kapitola</t>
  </si>
  <si>
    <t>Celkem</t>
  </si>
  <si>
    <t>Investice</t>
  </si>
  <si>
    <t>Celkem NIV</t>
  </si>
  <si>
    <t>Poznámky:</t>
  </si>
  <si>
    <t>Kancelář starosty</t>
  </si>
  <si>
    <t>Městská policie</t>
  </si>
  <si>
    <t>Školství a kultura</t>
  </si>
  <si>
    <t>Sociální věci</t>
  </si>
  <si>
    <t>Kapitoly</t>
  </si>
  <si>
    <t>VFP</t>
  </si>
  <si>
    <t>Právní a personální</t>
  </si>
  <si>
    <t>Občanské záležitosti</t>
  </si>
  <si>
    <t>Obecní živnostenský úřad</t>
  </si>
  <si>
    <t>ZI 1,0</t>
  </si>
  <si>
    <t>Index</t>
  </si>
  <si>
    <t>Index2</t>
  </si>
  <si>
    <t>Sptráva a zabezpečení</t>
  </si>
  <si>
    <t>Krizové řízení</t>
  </si>
  <si>
    <t>Informační technologie</t>
  </si>
  <si>
    <t>SK 2007</t>
  </si>
  <si>
    <t>UR 30/6 08</t>
  </si>
  <si>
    <t>SK2007</t>
  </si>
  <si>
    <t>skutečnost roku 2007</t>
  </si>
  <si>
    <t>upravený rozpočet roku 2008 k 30.6.2008</t>
  </si>
  <si>
    <t>vypočítaná základna pro indexaci 1,0</t>
  </si>
  <si>
    <t>NR 2009-I.V</t>
  </si>
  <si>
    <t>návrh rozpočtu roku 2009 - I. verze</t>
  </si>
  <si>
    <t>dosažený index NR2009 - I. verze : ZI 1,0</t>
  </si>
  <si>
    <t>Úprava příjmů</t>
  </si>
  <si>
    <t>NR 2009</t>
  </si>
  <si>
    <t>dosažený index NR2009 : ZI 1,0</t>
  </si>
  <si>
    <t>Životní prostředí</t>
  </si>
  <si>
    <t>Doprava</t>
  </si>
  <si>
    <t>Správa majetku města</t>
  </si>
  <si>
    <t>Rozvoj a investice</t>
  </si>
  <si>
    <t>Stavební úřad</t>
  </si>
  <si>
    <t xml:space="preserve">Finanční </t>
  </si>
  <si>
    <t>Sociální fond</t>
  </si>
  <si>
    <t>Komunální služby</t>
  </si>
  <si>
    <t>Správa bytů a nebytových prostor</t>
  </si>
  <si>
    <t>Návrh rozpočtu pro rok 2009 - výdaje (dle kapitol v tis. Kč)</t>
  </si>
  <si>
    <t>Daně,dotace,RMP,sem.ZMP</t>
  </si>
  <si>
    <t>pred.daní (Regionservis),dot.v rámci SDV (návrh SR);kap.20,71, 91 (RMP),seminář ZMP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</si>
</sst>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</numFmts>
  <fonts count="14">
    <font>
      <sz val="10"/>
      <name val="Times New Roman CE"/>
      <family val="0"/>
    </font>
    <font>
      <b/>
      <u val="single"/>
      <sz val="10"/>
      <name val="Times New Roman"/>
      <family val="1"/>
    </font>
    <font>
      <b/>
      <u val="single"/>
      <sz val="6"/>
      <name val="Times New Roman"/>
      <family val="1"/>
    </font>
    <font>
      <sz val="8"/>
      <name val="Times New Roman"/>
      <family val="1"/>
    </font>
    <font>
      <b/>
      <sz val="6"/>
      <name val="Times New Roman"/>
      <family val="1"/>
    </font>
    <font>
      <b/>
      <sz val="8"/>
      <name val="Times New Roman"/>
      <family val="1"/>
    </font>
    <font>
      <sz val="6"/>
      <name val="Times New Roman"/>
      <family val="1"/>
    </font>
    <font>
      <u val="single"/>
      <sz val="6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sz val="6"/>
      <name val="Times New Roman CE"/>
      <family val="1"/>
    </font>
    <font>
      <b/>
      <sz val="5"/>
      <name val="Times New Roman"/>
      <family val="1"/>
    </font>
    <font>
      <sz val="5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4" fontId="5" fillId="2" borderId="1" xfId="0" applyNumberFormat="1" applyFont="1" applyFill="1" applyBorder="1" applyAlignment="1">
      <alignment/>
    </xf>
    <xf numFmtId="4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3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4.00390625" style="17" customWidth="1"/>
    <col min="2" max="2" width="11.625" style="17" bestFit="1" customWidth="1"/>
    <col min="3" max="3" width="13.125" style="17" bestFit="1" customWidth="1"/>
    <col min="4" max="4" width="11.50390625" style="17" bestFit="1" customWidth="1"/>
    <col min="5" max="5" width="12.625" style="17" bestFit="1" customWidth="1"/>
    <col min="6" max="6" width="9.375" style="17" customWidth="1"/>
    <col min="7" max="7" width="14.00390625" style="17" customWidth="1"/>
    <col min="8" max="8" width="12.625" style="17" bestFit="1" customWidth="1"/>
    <col min="9" max="16384" width="9.375" style="17" customWidth="1"/>
  </cols>
  <sheetData>
    <row r="1" s="1" customFormat="1" ht="12.75">
      <c r="A1" s="1" t="s">
        <v>41</v>
      </c>
    </row>
    <row r="2" s="3" customFormat="1" ht="11.25"/>
    <row r="3" spans="1:9" s="4" customFormat="1" ht="9.75">
      <c r="A3" s="24" t="s">
        <v>0</v>
      </c>
      <c r="B3" s="24" t="s">
        <v>20</v>
      </c>
      <c r="C3" s="24" t="s">
        <v>21</v>
      </c>
      <c r="D3" s="24" t="s">
        <v>14</v>
      </c>
      <c r="E3" s="24" t="s">
        <v>26</v>
      </c>
      <c r="F3" s="24" t="s">
        <v>15</v>
      </c>
      <c r="G3" s="33" t="s">
        <v>42</v>
      </c>
      <c r="H3" s="24" t="s">
        <v>30</v>
      </c>
      <c r="I3" s="24" t="s">
        <v>16</v>
      </c>
    </row>
    <row r="4" spans="1:9" s="3" customFormat="1" ht="11.25">
      <c r="A4" s="5">
        <v>10</v>
      </c>
      <c r="B4" s="6">
        <v>9854.828</v>
      </c>
      <c r="C4" s="6">
        <v>10024.45</v>
      </c>
      <c r="D4" s="20">
        <v>9532.25</v>
      </c>
      <c r="E4" s="7">
        <v>9532.25</v>
      </c>
      <c r="F4" s="6">
        <f aca="true" t="shared" si="0" ref="F4:F24">E4/D4</f>
        <v>1</v>
      </c>
      <c r="G4" s="6">
        <v>200</v>
      </c>
      <c r="H4" s="7">
        <f aca="true" t="shared" si="1" ref="H4:H23">SUM(E4,G4:G4)</f>
        <v>9732.25</v>
      </c>
      <c r="I4" s="6">
        <f aca="true" t="shared" si="2" ref="I4:I24">H4/D4</f>
        <v>1.0209814052296153</v>
      </c>
    </row>
    <row r="5" spans="1:9" s="3" customFormat="1" ht="11.25">
      <c r="A5" s="5">
        <v>11</v>
      </c>
      <c r="B5" s="6">
        <v>19580.785</v>
      </c>
      <c r="C5" s="6">
        <v>19968.79</v>
      </c>
      <c r="D5" s="6">
        <v>19878</v>
      </c>
      <c r="E5" s="7">
        <v>19878</v>
      </c>
      <c r="F5" s="6">
        <f t="shared" si="0"/>
        <v>1</v>
      </c>
      <c r="G5" s="6">
        <v>2500</v>
      </c>
      <c r="H5" s="7">
        <f t="shared" si="1"/>
        <v>22378</v>
      </c>
      <c r="I5" s="6">
        <f t="shared" si="2"/>
        <v>1.1257671797967603</v>
      </c>
    </row>
    <row r="6" spans="1:9" s="3" customFormat="1" ht="11.25">
      <c r="A6" s="5">
        <v>12</v>
      </c>
      <c r="B6" s="6">
        <v>1535.738</v>
      </c>
      <c r="C6" s="6">
        <v>1952.02</v>
      </c>
      <c r="D6" s="6">
        <v>1775</v>
      </c>
      <c r="E6" s="7">
        <v>1775</v>
      </c>
      <c r="F6" s="6">
        <f t="shared" si="0"/>
        <v>1</v>
      </c>
      <c r="G6" s="6">
        <v>200</v>
      </c>
      <c r="H6" s="7">
        <f t="shared" si="1"/>
        <v>1975</v>
      </c>
      <c r="I6" s="6">
        <f t="shared" si="2"/>
        <v>1.1126760563380282</v>
      </c>
    </row>
    <row r="7" spans="1:9" s="3" customFormat="1" ht="11.25">
      <c r="A7" s="5">
        <v>13</v>
      </c>
      <c r="B7" s="6">
        <v>28925.619</v>
      </c>
      <c r="C7" s="6">
        <v>30638.4</v>
      </c>
      <c r="D7" s="22">
        <v>31857.7</v>
      </c>
      <c r="E7" s="27">
        <v>31857.7</v>
      </c>
      <c r="F7" s="22">
        <f t="shared" si="0"/>
        <v>1</v>
      </c>
      <c r="G7" s="22">
        <v>500</v>
      </c>
      <c r="H7" s="7">
        <f t="shared" si="1"/>
        <v>32357.7</v>
      </c>
      <c r="I7" s="6">
        <f t="shared" si="2"/>
        <v>1.0156947927816509</v>
      </c>
    </row>
    <row r="8" spans="1:9" s="3" customFormat="1" ht="11.25">
      <c r="A8" s="5">
        <v>14</v>
      </c>
      <c r="B8" s="6">
        <v>116827.181</v>
      </c>
      <c r="C8" s="6">
        <v>124455.76</v>
      </c>
      <c r="D8" s="6">
        <v>127626</v>
      </c>
      <c r="E8" s="7">
        <v>127626</v>
      </c>
      <c r="F8" s="6">
        <f t="shared" si="0"/>
        <v>1</v>
      </c>
      <c r="G8" s="6">
        <v>200</v>
      </c>
      <c r="H8" s="7">
        <f t="shared" si="1"/>
        <v>127826</v>
      </c>
      <c r="I8" s="6">
        <f t="shared" si="2"/>
        <v>1.0015670788083932</v>
      </c>
    </row>
    <row r="9" spans="1:9" s="3" customFormat="1" ht="11.25">
      <c r="A9" s="5">
        <v>15</v>
      </c>
      <c r="B9" s="6">
        <v>7293.228</v>
      </c>
      <c r="C9" s="6">
        <v>10070.61</v>
      </c>
      <c r="D9" s="6">
        <v>10574.14</v>
      </c>
      <c r="E9" s="7">
        <v>10574.14</v>
      </c>
      <c r="F9" s="6">
        <f t="shared" si="0"/>
        <v>1</v>
      </c>
      <c r="G9" s="6">
        <v>1500</v>
      </c>
      <c r="H9" s="7">
        <f t="shared" si="1"/>
        <v>12074.14</v>
      </c>
      <c r="I9" s="6">
        <f t="shared" si="2"/>
        <v>1.1418555078710892</v>
      </c>
    </row>
    <row r="10" spans="1:9" s="3" customFormat="1" ht="11.25">
      <c r="A10" s="5">
        <v>16</v>
      </c>
      <c r="B10" s="6">
        <v>0</v>
      </c>
      <c r="C10" s="6">
        <v>0</v>
      </c>
      <c r="D10" s="6">
        <v>1500</v>
      </c>
      <c r="E10" s="7">
        <v>1500</v>
      </c>
      <c r="F10" s="6">
        <f t="shared" si="0"/>
        <v>1</v>
      </c>
      <c r="G10" s="6"/>
      <c r="H10" s="7">
        <f t="shared" si="1"/>
        <v>1500</v>
      </c>
      <c r="I10" s="6">
        <f t="shared" si="2"/>
        <v>1</v>
      </c>
    </row>
    <row r="11" spans="1:9" s="23" customFormat="1" ht="11.25">
      <c r="A11" s="21">
        <v>20</v>
      </c>
      <c r="B11" s="22">
        <v>90723.507</v>
      </c>
      <c r="C11" s="22">
        <v>89356.4</v>
      </c>
      <c r="D11" s="22">
        <v>70156</v>
      </c>
      <c r="E11" s="27">
        <v>70156</v>
      </c>
      <c r="F11" s="22">
        <f t="shared" si="0"/>
        <v>1</v>
      </c>
      <c r="G11" s="22">
        <v>14157</v>
      </c>
      <c r="H11" s="7">
        <f t="shared" si="1"/>
        <v>84313</v>
      </c>
      <c r="I11" s="6">
        <f t="shared" si="2"/>
        <v>1.2017931467016363</v>
      </c>
    </row>
    <row r="12" spans="1:9" s="23" customFormat="1" ht="11.25">
      <c r="A12" s="21">
        <v>21</v>
      </c>
      <c r="B12" s="22">
        <v>254756.839</v>
      </c>
      <c r="C12" s="22">
        <v>274334.61</v>
      </c>
      <c r="D12" s="22">
        <v>324279</v>
      </c>
      <c r="E12" s="27">
        <v>324279</v>
      </c>
      <c r="F12" s="22">
        <f t="shared" si="0"/>
        <v>1</v>
      </c>
      <c r="G12" s="22">
        <v>2033</v>
      </c>
      <c r="H12" s="7">
        <f t="shared" si="1"/>
        <v>326312</v>
      </c>
      <c r="I12" s="6">
        <f t="shared" si="2"/>
        <v>1.0062692928003356</v>
      </c>
    </row>
    <row r="13" spans="1:9" s="23" customFormat="1" ht="11.25">
      <c r="A13" s="21">
        <v>30</v>
      </c>
      <c r="B13" s="22">
        <v>0</v>
      </c>
      <c r="C13" s="22">
        <v>0</v>
      </c>
      <c r="D13" s="22">
        <v>0</v>
      </c>
      <c r="E13" s="27">
        <v>0</v>
      </c>
      <c r="F13" s="22" t="e">
        <f t="shared" si="0"/>
        <v>#DIV/0!</v>
      </c>
      <c r="G13" s="22"/>
      <c r="H13" s="7">
        <f t="shared" si="1"/>
        <v>0</v>
      </c>
      <c r="I13" s="6" t="e">
        <f t="shared" si="2"/>
        <v>#DIV/0!</v>
      </c>
    </row>
    <row r="14" spans="1:9" s="23" customFormat="1" ht="11.25">
      <c r="A14" s="21">
        <v>40</v>
      </c>
      <c r="B14" s="22">
        <v>3751.575</v>
      </c>
      <c r="C14" s="22">
        <v>6692.48</v>
      </c>
      <c r="D14" s="22">
        <v>1995</v>
      </c>
      <c r="E14" s="27">
        <v>1995</v>
      </c>
      <c r="F14" s="22">
        <f t="shared" si="0"/>
        <v>1</v>
      </c>
      <c r="G14" s="22">
        <v>440</v>
      </c>
      <c r="H14" s="7">
        <f t="shared" si="1"/>
        <v>2435</v>
      </c>
      <c r="I14" s="6">
        <f t="shared" si="2"/>
        <v>1.2205513784461153</v>
      </c>
    </row>
    <row r="15" spans="1:9" s="23" customFormat="1" ht="11.25">
      <c r="A15" s="21">
        <v>41</v>
      </c>
      <c r="B15" s="22">
        <v>18566.625</v>
      </c>
      <c r="C15" s="22">
        <v>19859.85</v>
      </c>
      <c r="D15" s="22">
        <v>18130</v>
      </c>
      <c r="E15" s="27">
        <v>18130</v>
      </c>
      <c r="F15" s="22">
        <f t="shared" si="0"/>
        <v>1</v>
      </c>
      <c r="G15" s="22">
        <v>430</v>
      </c>
      <c r="H15" s="7">
        <f t="shared" si="1"/>
        <v>18560</v>
      </c>
      <c r="I15" s="6">
        <f t="shared" si="2"/>
        <v>1.0237175951461666</v>
      </c>
    </row>
    <row r="16" spans="1:9" s="23" customFormat="1" ht="11.25">
      <c r="A16" s="21">
        <v>50</v>
      </c>
      <c r="B16" s="22">
        <v>9890.71</v>
      </c>
      <c r="C16" s="22">
        <v>9023.11</v>
      </c>
      <c r="D16" s="22">
        <v>6712.31</v>
      </c>
      <c r="E16" s="27">
        <v>6712.31</v>
      </c>
      <c r="F16" s="22">
        <f t="shared" si="0"/>
        <v>1</v>
      </c>
      <c r="G16" s="22">
        <v>6200</v>
      </c>
      <c r="H16" s="7">
        <f t="shared" si="1"/>
        <v>12912.310000000001</v>
      </c>
      <c r="I16" s="6">
        <f t="shared" si="2"/>
        <v>1.9236760519105942</v>
      </c>
    </row>
    <row r="17" spans="1:9" s="23" customFormat="1" ht="11.25">
      <c r="A17" s="21">
        <v>60</v>
      </c>
      <c r="B17" s="22">
        <v>11849.595</v>
      </c>
      <c r="C17" s="22">
        <v>15031.56</v>
      </c>
      <c r="D17" s="22">
        <v>11751</v>
      </c>
      <c r="E17" s="27">
        <v>11751</v>
      </c>
      <c r="F17" s="22">
        <f t="shared" si="0"/>
        <v>1</v>
      </c>
      <c r="G17" s="22">
        <v>1210</v>
      </c>
      <c r="H17" s="7">
        <f t="shared" si="1"/>
        <v>12961</v>
      </c>
      <c r="I17" s="6">
        <f t="shared" si="2"/>
        <v>1.102969960003404</v>
      </c>
    </row>
    <row r="18" spans="1:9" s="3" customFormat="1" ht="11.25">
      <c r="A18" s="5">
        <v>61</v>
      </c>
      <c r="B18" s="6">
        <v>54.768</v>
      </c>
      <c r="C18" s="6">
        <v>650</v>
      </c>
      <c r="D18" s="6">
        <v>650</v>
      </c>
      <c r="E18" s="7">
        <v>650</v>
      </c>
      <c r="F18" s="6">
        <f t="shared" si="0"/>
        <v>1</v>
      </c>
      <c r="G18" s="6"/>
      <c r="H18" s="7">
        <f t="shared" si="1"/>
        <v>650</v>
      </c>
      <c r="I18" s="6">
        <f t="shared" si="2"/>
        <v>1</v>
      </c>
    </row>
    <row r="19" spans="1:9" s="3" customFormat="1" ht="11.25">
      <c r="A19" s="5">
        <v>70</v>
      </c>
      <c r="B19" s="6">
        <v>48440.347</v>
      </c>
      <c r="C19" s="6">
        <v>63788.94</v>
      </c>
      <c r="D19" s="6">
        <v>77920.01</v>
      </c>
      <c r="E19" s="7">
        <v>77920.01</v>
      </c>
      <c r="F19" s="6">
        <f t="shared" si="0"/>
        <v>1</v>
      </c>
      <c r="G19" s="6">
        <v>5900</v>
      </c>
      <c r="H19" s="7">
        <f t="shared" si="1"/>
        <v>83820.01</v>
      </c>
      <c r="I19" s="6">
        <f t="shared" si="2"/>
        <v>1.0757186761141329</v>
      </c>
    </row>
    <row r="20" spans="1:9" s="3" customFormat="1" ht="11.25">
      <c r="A20" s="5">
        <v>71</v>
      </c>
      <c r="B20" s="6">
        <v>2520.186</v>
      </c>
      <c r="C20" s="6">
        <v>3087.73</v>
      </c>
      <c r="D20" s="6">
        <v>3240</v>
      </c>
      <c r="E20" s="7">
        <v>3240</v>
      </c>
      <c r="F20" s="6">
        <f t="shared" si="0"/>
        <v>1</v>
      </c>
      <c r="G20" s="6">
        <v>100</v>
      </c>
      <c r="H20" s="7">
        <f t="shared" si="1"/>
        <v>3340</v>
      </c>
      <c r="I20" s="6">
        <f t="shared" si="2"/>
        <v>1.0308641975308641</v>
      </c>
    </row>
    <row r="21" spans="1:9" s="3" customFormat="1" ht="11.25">
      <c r="A21" s="5">
        <v>90</v>
      </c>
      <c r="B21" s="6">
        <v>114157.109</v>
      </c>
      <c r="C21" s="6">
        <v>125549</v>
      </c>
      <c r="D21" s="6">
        <v>121314</v>
      </c>
      <c r="E21" s="7">
        <v>121314</v>
      </c>
      <c r="F21" s="6">
        <f t="shared" si="0"/>
        <v>1</v>
      </c>
      <c r="G21" s="6">
        <v>11107</v>
      </c>
      <c r="H21" s="7">
        <f t="shared" si="1"/>
        <v>132421</v>
      </c>
      <c r="I21" s="6">
        <f t="shared" si="2"/>
        <v>1.0915557973523253</v>
      </c>
    </row>
    <row r="22" spans="1:9" s="3" customFormat="1" ht="11.25">
      <c r="A22" s="5">
        <v>91</v>
      </c>
      <c r="B22" s="6">
        <v>71067.395</v>
      </c>
      <c r="C22" s="6">
        <v>54224</v>
      </c>
      <c r="D22" s="6">
        <v>61869</v>
      </c>
      <c r="E22" s="7">
        <v>61869</v>
      </c>
      <c r="F22" s="6">
        <f t="shared" si="0"/>
        <v>1</v>
      </c>
      <c r="G22" s="6">
        <v>8361</v>
      </c>
      <c r="H22" s="7">
        <f t="shared" si="1"/>
        <v>70230</v>
      </c>
      <c r="I22" s="6">
        <f t="shared" si="2"/>
        <v>1.135140377248703</v>
      </c>
    </row>
    <row r="23" spans="1:9" s="3" customFormat="1" ht="11.25">
      <c r="A23" s="5" t="s">
        <v>10</v>
      </c>
      <c r="B23" s="6">
        <v>0</v>
      </c>
      <c r="C23" s="6">
        <v>0</v>
      </c>
      <c r="D23" s="6">
        <v>26250</v>
      </c>
      <c r="E23" s="7">
        <v>26250</v>
      </c>
      <c r="F23" s="6">
        <f t="shared" si="0"/>
        <v>1</v>
      </c>
      <c r="G23" s="6">
        <v>-26250</v>
      </c>
      <c r="H23" s="7">
        <f t="shared" si="1"/>
        <v>0</v>
      </c>
      <c r="I23" s="6">
        <f t="shared" si="2"/>
        <v>0</v>
      </c>
    </row>
    <row r="24" spans="1:9" s="8" customFormat="1" ht="11.25">
      <c r="A24" s="25" t="s">
        <v>3</v>
      </c>
      <c r="B24" s="26">
        <f>SUM(B4:B23)</f>
        <v>809796.0349999999</v>
      </c>
      <c r="C24" s="26">
        <f>SUM(C4:C23)</f>
        <v>858707.71</v>
      </c>
      <c r="D24" s="26">
        <f>SUM(D4:D23)</f>
        <v>927009.4100000001</v>
      </c>
      <c r="E24" s="26">
        <f>SUM(E4:E23)</f>
        <v>927009.4100000001</v>
      </c>
      <c r="F24" s="26">
        <f t="shared" si="0"/>
        <v>1</v>
      </c>
      <c r="G24" s="26">
        <f>SUM(G4:G23)</f>
        <v>28788</v>
      </c>
      <c r="H24" s="26">
        <f>SUM(H4:H23)</f>
        <v>955797.4100000001</v>
      </c>
      <c r="I24" s="32">
        <f t="shared" si="2"/>
        <v>1.03105470094419</v>
      </c>
    </row>
    <row r="25" spans="1:9" s="29" customFormat="1" ht="10.5">
      <c r="A25" s="28"/>
      <c r="B25" s="27"/>
      <c r="C25" s="27"/>
      <c r="D25" s="27"/>
      <c r="E25" s="27"/>
      <c r="F25" s="27"/>
      <c r="G25" s="27"/>
      <c r="H25" s="27"/>
      <c r="I25" s="27"/>
    </row>
    <row r="26" spans="1:9" s="3" customFormat="1" ht="11.25">
      <c r="A26" s="5" t="s">
        <v>29</v>
      </c>
      <c r="B26" s="6"/>
      <c r="C26" s="6"/>
      <c r="D26" s="6"/>
      <c r="E26" s="6"/>
      <c r="F26" s="6"/>
      <c r="G26" s="6">
        <v>34051</v>
      </c>
      <c r="H26" s="6"/>
      <c r="I26" s="6" t="e">
        <f>H26/D26</f>
        <v>#DIV/0!</v>
      </c>
    </row>
    <row r="27" spans="1:9" s="8" customFormat="1" ht="11.25">
      <c r="A27" s="25" t="s">
        <v>2</v>
      </c>
      <c r="B27" s="26">
        <v>391587.38</v>
      </c>
      <c r="C27" s="26">
        <v>257347.24</v>
      </c>
      <c r="D27" s="26">
        <v>0</v>
      </c>
      <c r="E27" s="26">
        <v>197987.8</v>
      </c>
      <c r="F27" s="26" t="e">
        <f>E27/D27</f>
        <v>#DIV/0!</v>
      </c>
      <c r="G27" s="26">
        <f>(G24*-1)+G26</f>
        <v>5263</v>
      </c>
      <c r="H27" s="26">
        <f>SUM(E27,G27)</f>
        <v>203250.8</v>
      </c>
      <c r="I27" s="32" t="e">
        <f>H27/D27</f>
        <v>#DIV/0!</v>
      </c>
    </row>
    <row r="28" spans="1:9" s="3" customFormat="1" ht="11.25">
      <c r="A28" s="5"/>
      <c r="B28" s="6"/>
      <c r="C28" s="6"/>
      <c r="D28" s="6"/>
      <c r="E28" s="7"/>
      <c r="F28" s="7"/>
      <c r="G28" s="7"/>
      <c r="H28" s="7"/>
      <c r="I28" s="7"/>
    </row>
    <row r="29" spans="1:9" s="8" customFormat="1" ht="11.25">
      <c r="A29" s="25" t="s">
        <v>1</v>
      </c>
      <c r="B29" s="26">
        <f>SUM(B24:B27)</f>
        <v>1201383.415</v>
      </c>
      <c r="C29" s="26">
        <f>SUM(C24:C27)</f>
        <v>1116054.95</v>
      </c>
      <c r="D29" s="26">
        <f>SUM(D24:D27)</f>
        <v>927009.4100000001</v>
      </c>
      <c r="E29" s="26">
        <f>SUM(E24:E27)</f>
        <v>1124997.2100000002</v>
      </c>
      <c r="F29" s="26">
        <f>E29/D29</f>
        <v>1.2135769042517055</v>
      </c>
      <c r="G29" s="26">
        <f>SUM(G24,G27)</f>
        <v>34051</v>
      </c>
      <c r="H29" s="26">
        <f>SUM(E29,G29)</f>
        <v>1159048.2100000002</v>
      </c>
      <c r="I29" s="32">
        <f>H29/D29</f>
        <v>1.2503090017176848</v>
      </c>
    </row>
    <row r="30" spans="2:3" s="9" customFormat="1" ht="8.25">
      <c r="B30" s="10"/>
      <c r="C30" s="10"/>
    </row>
    <row r="31" spans="1:9" s="12" customFormat="1" ht="9.75">
      <c r="A31" s="2" t="s">
        <v>4</v>
      </c>
      <c r="B31" s="10"/>
      <c r="C31" s="11"/>
      <c r="D31" s="9"/>
      <c r="E31" s="9"/>
      <c r="F31" s="2" t="s">
        <v>9</v>
      </c>
      <c r="G31" s="2"/>
      <c r="H31" s="2"/>
      <c r="I31" s="9"/>
    </row>
    <row r="32" spans="1:9" s="9" customFormat="1" ht="9.75">
      <c r="A32" s="11" t="s">
        <v>22</v>
      </c>
      <c r="B32" s="9" t="s">
        <v>23</v>
      </c>
      <c r="F32" s="18">
        <v>10</v>
      </c>
      <c r="G32" s="19" t="s">
        <v>5</v>
      </c>
      <c r="H32" s="18">
        <v>40</v>
      </c>
      <c r="I32" s="9" t="s">
        <v>32</v>
      </c>
    </row>
    <row r="33" spans="1:9" s="9" customFormat="1" ht="9.75">
      <c r="A33" s="14" t="s">
        <v>21</v>
      </c>
      <c r="B33" s="9" t="s">
        <v>24</v>
      </c>
      <c r="F33" s="18">
        <v>11</v>
      </c>
      <c r="G33" s="19" t="s">
        <v>17</v>
      </c>
      <c r="H33" s="18">
        <v>41</v>
      </c>
      <c r="I33" s="9" t="s">
        <v>33</v>
      </c>
    </row>
    <row r="34" spans="1:9" s="9" customFormat="1" ht="9.75">
      <c r="A34" s="14" t="s">
        <v>14</v>
      </c>
      <c r="B34" s="9" t="s">
        <v>25</v>
      </c>
      <c r="F34" s="18">
        <v>12</v>
      </c>
      <c r="G34" s="19" t="s">
        <v>18</v>
      </c>
      <c r="H34" s="18">
        <v>50</v>
      </c>
      <c r="I34" s="9" t="s">
        <v>34</v>
      </c>
    </row>
    <row r="35" spans="1:9" s="9" customFormat="1" ht="9.75">
      <c r="A35" s="14" t="s">
        <v>26</v>
      </c>
      <c r="B35" s="9" t="s">
        <v>27</v>
      </c>
      <c r="F35" s="18">
        <v>13</v>
      </c>
      <c r="G35" s="19" t="s">
        <v>6</v>
      </c>
      <c r="H35" s="18">
        <v>60</v>
      </c>
      <c r="I35" s="9" t="s">
        <v>35</v>
      </c>
    </row>
    <row r="36" spans="1:9" s="9" customFormat="1" ht="9.75">
      <c r="A36" s="14" t="s">
        <v>15</v>
      </c>
      <c r="B36" s="9" t="s">
        <v>28</v>
      </c>
      <c r="F36" s="18">
        <v>14</v>
      </c>
      <c r="G36" s="19" t="s">
        <v>11</v>
      </c>
      <c r="H36" s="18">
        <v>61</v>
      </c>
      <c r="I36" s="9" t="s">
        <v>36</v>
      </c>
    </row>
    <row r="37" spans="1:9" s="9" customFormat="1" ht="8.25">
      <c r="A37" s="30" t="s">
        <v>42</v>
      </c>
      <c r="B37" s="31" t="s">
        <v>43</v>
      </c>
      <c r="F37" s="18">
        <v>15</v>
      </c>
      <c r="G37" s="19" t="s">
        <v>19</v>
      </c>
      <c r="H37" s="18">
        <v>70</v>
      </c>
      <c r="I37" s="9" t="s">
        <v>37</v>
      </c>
    </row>
    <row r="38" spans="1:9" s="9" customFormat="1" ht="9.75">
      <c r="A38" s="14" t="s">
        <v>16</v>
      </c>
      <c r="B38" s="9" t="s">
        <v>31</v>
      </c>
      <c r="F38" s="18">
        <v>16</v>
      </c>
      <c r="G38" s="19" t="s">
        <v>12</v>
      </c>
      <c r="H38" s="18">
        <v>71</v>
      </c>
      <c r="I38" s="9" t="s">
        <v>38</v>
      </c>
    </row>
    <row r="39" spans="1:9" s="9" customFormat="1" ht="9.75">
      <c r="A39" s="14"/>
      <c r="F39" s="18">
        <v>20</v>
      </c>
      <c r="G39" s="19" t="s">
        <v>7</v>
      </c>
      <c r="H39" s="18">
        <v>90</v>
      </c>
      <c r="I39" s="9" t="s">
        <v>39</v>
      </c>
    </row>
    <row r="40" spans="1:10" s="9" customFormat="1" ht="9.75">
      <c r="A40" s="14"/>
      <c r="F40" s="18">
        <v>21</v>
      </c>
      <c r="G40" s="19" t="s">
        <v>8</v>
      </c>
      <c r="H40" s="18">
        <v>91</v>
      </c>
      <c r="I40" s="9" t="s">
        <v>40</v>
      </c>
      <c r="J40" s="9" t="s">
        <v>40</v>
      </c>
    </row>
    <row r="41" spans="1:9" s="9" customFormat="1" ht="9.75">
      <c r="A41" s="14"/>
      <c r="F41" s="18">
        <v>30</v>
      </c>
      <c r="G41" s="19" t="s">
        <v>13</v>
      </c>
      <c r="H41" s="18"/>
      <c r="I41" s="18"/>
    </row>
    <row r="42" spans="1:9" s="9" customFormat="1" ht="9.75">
      <c r="A42" s="14"/>
      <c r="F42" s="18"/>
      <c r="G42" s="18"/>
      <c r="H42" s="18"/>
      <c r="I42" s="18"/>
    </row>
    <row r="43" spans="1:9" s="9" customFormat="1" ht="9.75">
      <c r="A43" s="14"/>
      <c r="F43" s="18"/>
      <c r="G43" s="18"/>
      <c r="H43" s="18"/>
      <c r="I43" s="18"/>
    </row>
    <row r="44" spans="1:8" s="9" customFormat="1" ht="9.75">
      <c r="A44" s="14"/>
      <c r="F44" s="13"/>
      <c r="G44" s="13"/>
      <c r="H44" s="13"/>
    </row>
    <row r="45" s="16" customFormat="1" ht="10.5">
      <c r="A45" s="15"/>
    </row>
    <row r="46" s="16" customFormat="1" ht="10.5" customHeight="1"/>
    <row r="47" s="16" customFormat="1" ht="10.5"/>
    <row r="48" s="16" customFormat="1" ht="10.5"/>
    <row r="49" s="16" customFormat="1" ht="10.5"/>
    <row r="50" s="16" customFormat="1" ht="10.5"/>
    <row r="51" s="16" customFormat="1" ht="10.5"/>
    <row r="52" s="16" customFormat="1" ht="10.5"/>
    <row r="53" s="16" customFormat="1" ht="10.5"/>
    <row r="54" s="16" customFormat="1" ht="10.5"/>
  </sheetData>
  <printOptions/>
  <pageMargins left="0.7874015748031497" right="0.7874015748031497" top="0.984251968503937" bottom="0.984251968503937" header="0.5118110236220472" footer="0.5118110236220472"/>
  <pageSetup firstPageNumber="14" useFirstPageNumber="1" horizontalDpi="300" verticalDpi="300" orientation="landscape" paperSize="9" r:id="rId1"/>
  <headerFooter alignWithMargins="0">
    <oddHeader>&amp;CPříloha č. 4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Neckar Milan</cp:lastModifiedBy>
  <cp:lastPrinted>2008-10-24T05:13:08Z</cp:lastPrinted>
  <dcterms:created xsi:type="dcterms:W3CDTF">2003-09-25T05:06:46Z</dcterms:created>
  <dcterms:modified xsi:type="dcterms:W3CDTF">2008-11-21T09:02:49Z</dcterms:modified>
  <cp:category/>
  <cp:version/>
  <cp:contentType/>
  <cp:contentStatus/>
</cp:coreProperties>
</file>