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Informace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<sst xmlns="http://schemas.openxmlformats.org/spreadsheetml/2006/main" count="112" uniqueCount="71">
  <si>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DPH</t>
  </si>
  <si>
    <t>DPPO bez obce</t>
  </si>
  <si>
    <t>DPPO za obec</t>
  </si>
  <si>
    <t>DPFO</t>
  </si>
  <si>
    <t>DN</t>
  </si>
  <si>
    <t>Celkem</t>
  </si>
  <si>
    <t>Ostatní</t>
  </si>
  <si>
    <t>Celkem daň. příjmy</t>
  </si>
  <si>
    <t>Daňové příjmy</t>
  </si>
  <si>
    <t>Dotace</t>
  </si>
  <si>
    <t>Celkem dotace</t>
  </si>
  <si>
    <t>Příjmy z úroků</t>
  </si>
  <si>
    <t>Sankční platby</t>
  </si>
  <si>
    <t>Celkem kap. 70</t>
  </si>
  <si>
    <t>Celkem ostatní</t>
  </si>
  <si>
    <t>Celkem kapitola 70</t>
  </si>
  <si>
    <t>Příděl SF</t>
  </si>
  <si>
    <t>Užití přídělu SF ve výdajích</t>
  </si>
  <si>
    <t>Povin. zaměstn. zdr. postiž.</t>
  </si>
  <si>
    <t>Rezerva RMP pro ROZOP</t>
  </si>
  <si>
    <t>Rezerva na havarijní sit.</t>
  </si>
  <si>
    <t>Vazba na příjem této daně</t>
  </si>
  <si>
    <t>Stav k 1.1.</t>
  </si>
  <si>
    <t>Tvorba</t>
  </si>
  <si>
    <t>Stav k 31.12.</t>
  </si>
  <si>
    <t>Konzult., porad. a práv služby</t>
  </si>
  <si>
    <t>Zapojení zůstaku SF</t>
  </si>
  <si>
    <t>Příjmy v tis. Kč</t>
  </si>
  <si>
    <t>Výdaje v tis. Kč</t>
  </si>
  <si>
    <t>Financování v tis. Kč</t>
  </si>
  <si>
    <t>Čerpání</t>
  </si>
  <si>
    <t>Příjmy z pod. na zisku a divid.</t>
  </si>
  <si>
    <t>Úroky vlastní</t>
  </si>
  <si>
    <t>Uhr. splát. dl. přij. půjč. prostř.</t>
  </si>
  <si>
    <t>PRE2009</t>
  </si>
  <si>
    <t>Splát. půjč. prostřed. od obyv.</t>
  </si>
  <si>
    <t>Služby peněžních ústavů</t>
  </si>
  <si>
    <t>PRE2010</t>
  </si>
  <si>
    <t>Dotace  v rámci SDV</t>
  </si>
  <si>
    <t>Konzult., porad. a práv. služby</t>
  </si>
  <si>
    <t>Fin. vypořádání let minulých</t>
  </si>
  <si>
    <t>Fond rezerv a rozvoje</t>
  </si>
  <si>
    <t>Fond národního domu</t>
  </si>
  <si>
    <t>Fond městských lázní</t>
  </si>
  <si>
    <t>Fond městských hřbitovů</t>
  </si>
  <si>
    <t>Fond reinvestic nájemného</t>
  </si>
  <si>
    <t>Fond strategického rozvoje</t>
  </si>
  <si>
    <t>Fond zeleně</t>
  </si>
  <si>
    <t>Sociální fond</t>
  </si>
  <si>
    <t>Splát. půjč. prostř. od pod.. nef. sub.</t>
  </si>
  <si>
    <t>Časová řada</t>
  </si>
  <si>
    <t>R2008</t>
  </si>
  <si>
    <t>PRE2011</t>
  </si>
  <si>
    <t>Fin. vypořádání PO</t>
  </si>
  <si>
    <t>Rok 2009, 2010, 2011 - predikce  REGIONSERVIS</t>
  </si>
  <si>
    <t>Rok 2010, 2011 * index 1,035, 0,952</t>
  </si>
  <si>
    <t>Rok 2010, 2011 * index 1,031, 1,030</t>
  </si>
  <si>
    <t>Rok 2009, 2010, 2011 - predikce  REGIONSERVIS, časová řada</t>
  </si>
  <si>
    <t>DHDM</t>
  </si>
  <si>
    <t>Nákup materiálu j.n.</t>
  </si>
  <si>
    <t>NI půjč.prostř.podnik.sub.-LMP,s.r.o.</t>
  </si>
  <si>
    <t>Platba pojištění majetku města</t>
  </si>
  <si>
    <t>Trend SR  roku 2008</t>
  </si>
  <si>
    <t>Převod z kapitoly 50</t>
  </si>
  <si>
    <t>SDP, s.r.o., LMP,s.r.o.</t>
  </si>
  <si>
    <t>FRB</t>
  </si>
  <si>
    <t>Trvalé peněžní fondy v tis. Kč (stav k 1.10.2008)</t>
  </si>
  <si>
    <t>Přísp. z rozp. (2009,2010,2011=2,5046;2,745;2,840 mil. Kč)</t>
  </si>
  <si>
    <t>Rok 2009, 2010, 2011 * index  meziročního nárůstu (1,03)</t>
  </si>
  <si>
    <t>VFP - nerozdělené prostedky</t>
  </si>
  <si>
    <t>V roce 2008 součástí kapitoly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</si>
</sst>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Times New Roman CE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b/>
      <sz val="7"/>
      <name val="Times New Roman CE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2"/>
  <sheetViews>
    <sheetView tabSelected="1" workbookViewId="0" topLeftCell="A7">
      <selection activeCell="K40" sqref="K40"/>
    </sheetView>
  </sheetViews>
  <sheetFormatPr defaultColWidth="9.00390625" defaultRowHeight="12.75"/>
  <cols>
    <col min="1" max="1" width="33.50390625" style="0" customWidth="1"/>
    <col min="2" max="2" width="16.375" style="1" customWidth="1"/>
    <col min="3" max="5" width="16.375" style="1" bestFit="1" customWidth="1"/>
    <col min="6" max="6" width="2.625" style="0" customWidth="1"/>
    <col min="7" max="7" width="9.375" style="9" customWidth="1"/>
  </cols>
  <sheetData>
    <row r="1" ht="18.75">
      <c r="A1" s="8" t="s">
        <v>27</v>
      </c>
    </row>
    <row r="3" spans="1:7" s="5" customFormat="1" ht="12.75">
      <c r="A3" s="5" t="s">
        <v>8</v>
      </c>
      <c r="B3" s="6"/>
      <c r="C3" s="6"/>
      <c r="D3" s="6"/>
      <c r="E3" s="6"/>
      <c r="G3" s="10"/>
    </row>
    <row r="4" spans="1:7" s="2" customFormat="1" ht="12.75">
      <c r="A4" s="4"/>
      <c r="B4" s="7" t="s">
        <v>51</v>
      </c>
      <c r="C4" s="7" t="s">
        <v>34</v>
      </c>
      <c r="D4" s="7" t="s">
        <v>37</v>
      </c>
      <c r="E4" s="7" t="s">
        <v>52</v>
      </c>
      <c r="G4" s="11"/>
    </row>
    <row r="5" spans="1:7" ht="12.75">
      <c r="A5" t="s">
        <v>3</v>
      </c>
      <c r="B5" s="1">
        <v>124754</v>
      </c>
      <c r="C5" s="1">
        <v>141325</v>
      </c>
      <c r="D5" s="1">
        <v>153183</v>
      </c>
      <c r="E5" s="1">
        <v>161789</v>
      </c>
      <c r="G5" s="9" t="s">
        <v>57</v>
      </c>
    </row>
    <row r="6" spans="1:7" ht="12.75">
      <c r="A6" t="s">
        <v>1</v>
      </c>
      <c r="B6" s="1">
        <v>127964</v>
      </c>
      <c r="C6" s="1">
        <v>140762</v>
      </c>
      <c r="D6" s="1">
        <v>137946</v>
      </c>
      <c r="E6" s="1">
        <v>144281</v>
      </c>
      <c r="G6" s="9" t="s">
        <v>54</v>
      </c>
    </row>
    <row r="7" spans="1:7" ht="12.75">
      <c r="A7" t="s">
        <v>2</v>
      </c>
      <c r="B7" s="1">
        <v>20000</v>
      </c>
      <c r="C7" s="1">
        <v>19000</v>
      </c>
      <c r="D7" s="1">
        <v>19000</v>
      </c>
      <c r="E7" s="1">
        <v>19000</v>
      </c>
      <c r="G7" s="9" t="s">
        <v>50</v>
      </c>
    </row>
    <row r="8" spans="1:7" ht="12.75">
      <c r="A8" t="s">
        <v>0</v>
      </c>
      <c r="B8" s="1">
        <v>208388</v>
      </c>
      <c r="C8" s="1">
        <v>209735</v>
      </c>
      <c r="D8" s="1">
        <v>221348</v>
      </c>
      <c r="E8" s="1">
        <v>229441</v>
      </c>
      <c r="G8" s="9" t="s">
        <v>54</v>
      </c>
    </row>
    <row r="9" spans="1:7" ht="12.75">
      <c r="A9" t="s">
        <v>4</v>
      </c>
      <c r="B9" s="1">
        <v>12630</v>
      </c>
      <c r="C9" s="1">
        <v>12630</v>
      </c>
      <c r="D9" s="1">
        <f>C9*1.031</f>
        <v>13021.529999999999</v>
      </c>
      <c r="E9" s="1">
        <f>D9*1.03</f>
        <v>13412.175899999998</v>
      </c>
      <c r="G9" s="9" t="s">
        <v>56</v>
      </c>
    </row>
    <row r="10" spans="1:7" s="2" customFormat="1" ht="12.75">
      <c r="A10" s="2" t="s">
        <v>5</v>
      </c>
      <c r="B10" s="3">
        <f>SUM(B5:B9)</f>
        <v>493736</v>
      </c>
      <c r="C10" s="3">
        <f>SUM(C5:C9)</f>
        <v>523452</v>
      </c>
      <c r="D10" s="3">
        <f>SUM(D5:D9)</f>
        <v>544498.53</v>
      </c>
      <c r="E10" s="3">
        <f>SUM(E5:E9)</f>
        <v>567923.1759</v>
      </c>
      <c r="G10" s="11"/>
    </row>
    <row r="11" spans="1:7" s="15" customFormat="1" ht="12.75">
      <c r="A11" s="12" t="s">
        <v>6</v>
      </c>
      <c r="B11" s="13">
        <v>45926.37</v>
      </c>
      <c r="C11" s="13">
        <v>46170</v>
      </c>
      <c r="D11" s="13">
        <f>C11*1.035</f>
        <v>47785.95</v>
      </c>
      <c r="E11" s="13">
        <f>D11*0.952</f>
        <v>45492.22439999999</v>
      </c>
      <c r="F11" s="12"/>
      <c r="G11" s="9" t="s">
        <v>55</v>
      </c>
    </row>
    <row r="12" spans="1:7" s="2" customFormat="1" ht="12.75">
      <c r="A12" s="2" t="s">
        <v>7</v>
      </c>
      <c r="B12" s="3">
        <f>SUM(B10:B11)</f>
        <v>539662.37</v>
      </c>
      <c r="C12" s="3">
        <f>SUM(C10:C11)</f>
        <v>569622</v>
      </c>
      <c r="D12" s="3">
        <f>SUM(D10:D11)</f>
        <v>592284.48</v>
      </c>
      <c r="E12" s="3">
        <f>SUM(E10:E11)</f>
        <v>613415.4003</v>
      </c>
      <c r="G12" s="11"/>
    </row>
    <row r="13" spans="2:7" s="2" customFormat="1" ht="12.75">
      <c r="B13" s="3"/>
      <c r="C13" s="3"/>
      <c r="D13" s="3"/>
      <c r="E13" s="3"/>
      <c r="G13" s="11"/>
    </row>
    <row r="14" spans="1:7" s="5" customFormat="1" ht="12.75">
      <c r="A14" s="5" t="s">
        <v>9</v>
      </c>
      <c r="B14" s="6"/>
      <c r="C14" s="6"/>
      <c r="D14" s="6"/>
      <c r="E14" s="6"/>
      <c r="G14" s="10"/>
    </row>
    <row r="15" spans="2:7" s="5" customFormat="1" ht="12.75">
      <c r="B15" s="6"/>
      <c r="C15" s="6"/>
      <c r="D15" s="6"/>
      <c r="E15" s="6"/>
      <c r="G15" s="10"/>
    </row>
    <row r="16" spans="1:7" ht="12.75">
      <c r="A16" t="s">
        <v>38</v>
      </c>
      <c r="B16" s="1">
        <v>67498.6</v>
      </c>
      <c r="C16" s="1">
        <v>69523</v>
      </c>
      <c r="D16" s="1">
        <f>C16*1.03</f>
        <v>71608.69</v>
      </c>
      <c r="E16" s="1">
        <f>D16*1.03</f>
        <v>73756.9507</v>
      </c>
      <c r="G16" s="9" t="s">
        <v>68</v>
      </c>
    </row>
    <row r="17" spans="1:7" s="2" customFormat="1" ht="12.75">
      <c r="A17" s="2" t="s">
        <v>10</v>
      </c>
      <c r="B17" s="3">
        <f>SUM(B16:B16)</f>
        <v>67498.6</v>
      </c>
      <c r="C17" s="3">
        <f>SUM(C16:C16)</f>
        <v>69523</v>
      </c>
      <c r="D17" s="3">
        <f>SUM(D16:D16)</f>
        <v>71608.69</v>
      </c>
      <c r="E17" s="3">
        <f>SUM(E16:E16)</f>
        <v>73756.9507</v>
      </c>
      <c r="G17" s="11"/>
    </row>
    <row r="19" spans="1:7" s="5" customFormat="1" ht="12.75">
      <c r="A19" s="5" t="s">
        <v>6</v>
      </c>
      <c r="B19" s="6"/>
      <c r="C19" s="6"/>
      <c r="D19" s="6"/>
      <c r="E19" s="6"/>
      <c r="G19" s="10"/>
    </row>
    <row r="20" spans="2:7" s="5" customFormat="1" ht="12.75">
      <c r="B20" s="6"/>
      <c r="C20" s="6"/>
      <c r="D20" s="6"/>
      <c r="E20" s="6"/>
      <c r="G20" s="10"/>
    </row>
    <row r="21" spans="1:7" s="15" customFormat="1" ht="12.75">
      <c r="A21" s="12" t="s">
        <v>49</v>
      </c>
      <c r="B21" s="13">
        <v>3000</v>
      </c>
      <c r="C21" s="13">
        <v>6300</v>
      </c>
      <c r="D21" s="13"/>
      <c r="E21" s="13"/>
      <c r="F21" s="12"/>
      <c r="G21" s="14" t="s">
        <v>64</v>
      </c>
    </row>
    <row r="22" spans="1:7" s="15" customFormat="1" ht="12.75">
      <c r="A22" s="12" t="s">
        <v>35</v>
      </c>
      <c r="B22" s="13">
        <v>320</v>
      </c>
      <c r="C22" s="13">
        <v>62.6</v>
      </c>
      <c r="D22" s="13"/>
      <c r="E22" s="13"/>
      <c r="F22" s="12"/>
      <c r="G22" s="14" t="s">
        <v>65</v>
      </c>
    </row>
    <row r="23" spans="1:5" ht="12.75">
      <c r="A23" t="s">
        <v>12</v>
      </c>
      <c r="B23" s="1">
        <v>2000</v>
      </c>
      <c r="C23" s="1">
        <v>2000</v>
      </c>
      <c r="D23" s="1">
        <v>2000</v>
      </c>
      <c r="E23" s="1">
        <v>2000</v>
      </c>
    </row>
    <row r="24" spans="1:5" ht="12.75">
      <c r="A24" t="s">
        <v>11</v>
      </c>
      <c r="B24" s="1">
        <v>2100</v>
      </c>
      <c r="C24" s="1">
        <v>3000</v>
      </c>
      <c r="D24" s="1">
        <v>3000</v>
      </c>
      <c r="E24" s="1">
        <v>3000</v>
      </c>
    </row>
    <row r="25" spans="1:5" ht="12.75">
      <c r="A25" t="s">
        <v>31</v>
      </c>
      <c r="B25" s="1">
        <v>690</v>
      </c>
      <c r="C25" s="1">
        <v>200</v>
      </c>
      <c r="D25" s="1">
        <v>200</v>
      </c>
      <c r="E25" s="1">
        <v>200</v>
      </c>
    </row>
    <row r="26" spans="1:2" ht="12.75">
      <c r="A26" t="s">
        <v>53</v>
      </c>
      <c r="B26" s="1">
        <v>2200.22</v>
      </c>
    </row>
    <row r="27" spans="1:255" s="2" customFormat="1" ht="12.75">
      <c r="A27" s="2" t="s">
        <v>14</v>
      </c>
      <c r="B27" s="3">
        <f>SUM(B21:B26)</f>
        <v>10310.22</v>
      </c>
      <c r="C27" s="3">
        <f>SUM(C21:C26)</f>
        <v>11562.6</v>
      </c>
      <c r="D27" s="3">
        <f>SUM(D22:D26)</f>
        <v>5200</v>
      </c>
      <c r="E27" s="3">
        <f>SUM(E22:E26)</f>
        <v>5200</v>
      </c>
      <c r="G27" s="11"/>
      <c r="IU27" s="3"/>
    </row>
    <row r="28" spans="2:255" s="2" customFormat="1" ht="12.75">
      <c r="B28" s="3"/>
      <c r="C28" s="3"/>
      <c r="D28" s="3"/>
      <c r="E28" s="3"/>
      <c r="G28" s="11"/>
      <c r="IU28" s="3"/>
    </row>
    <row r="29" spans="1:7" s="2" customFormat="1" ht="12.75">
      <c r="A29" s="2" t="s">
        <v>15</v>
      </c>
      <c r="B29" s="3">
        <f>SUM(B12,B17,B27)</f>
        <v>617471.19</v>
      </c>
      <c r="C29" s="3">
        <f>SUM(C12,C17,C27)</f>
        <v>650707.6</v>
      </c>
      <c r="D29" s="3">
        <f>SUM(D12,D17,D27)</f>
        <v>669093.1699999999</v>
      </c>
      <c r="E29" s="3">
        <f>SUM(E12,E17,E27)</f>
        <v>692372.351</v>
      </c>
      <c r="G29" s="11"/>
    </row>
    <row r="31" ht="18.75">
      <c r="A31" s="8" t="s">
        <v>28</v>
      </c>
    </row>
    <row r="33" spans="1:5" ht="12.75">
      <c r="A33" t="s">
        <v>58</v>
      </c>
      <c r="C33" s="1">
        <v>100</v>
      </c>
      <c r="D33" s="1">
        <v>100</v>
      </c>
      <c r="E33" s="1">
        <v>100</v>
      </c>
    </row>
    <row r="34" spans="1:5" ht="12.75">
      <c r="A34" t="s">
        <v>59</v>
      </c>
      <c r="C34" s="1">
        <v>100</v>
      </c>
      <c r="D34" s="1">
        <v>100</v>
      </c>
      <c r="E34" s="1">
        <v>100</v>
      </c>
    </row>
    <row r="35" spans="1:2" ht="12.75">
      <c r="A35" t="s">
        <v>60</v>
      </c>
      <c r="B35" s="1">
        <v>6000</v>
      </c>
    </row>
    <row r="36" spans="1:5" ht="12.75">
      <c r="A36" t="s">
        <v>32</v>
      </c>
      <c r="B36" s="1">
        <v>105</v>
      </c>
      <c r="C36" s="1">
        <v>100</v>
      </c>
      <c r="D36" s="1">
        <v>95</v>
      </c>
      <c r="E36" s="1">
        <v>90</v>
      </c>
    </row>
    <row r="37" spans="1:5" ht="12.75">
      <c r="A37" t="s">
        <v>39</v>
      </c>
      <c r="B37" s="1">
        <v>470</v>
      </c>
      <c r="C37" s="1">
        <v>670</v>
      </c>
      <c r="D37" s="1">
        <v>700</v>
      </c>
      <c r="E37" s="1">
        <v>750</v>
      </c>
    </row>
    <row r="38" spans="1:5" ht="12.75">
      <c r="A38" t="s">
        <v>18</v>
      </c>
      <c r="B38" s="1">
        <v>110</v>
      </c>
      <c r="C38" s="1">
        <v>110</v>
      </c>
      <c r="D38" s="1">
        <v>110</v>
      </c>
      <c r="E38" s="1">
        <v>110</v>
      </c>
    </row>
    <row r="39" spans="1:5" ht="12.75">
      <c r="A39" t="s">
        <v>36</v>
      </c>
      <c r="B39" s="1">
        <v>657</v>
      </c>
      <c r="C39" s="1">
        <v>1040</v>
      </c>
      <c r="D39" s="1">
        <v>1050</v>
      </c>
      <c r="E39" s="1">
        <v>1060</v>
      </c>
    </row>
    <row r="40" spans="1:7" ht="12.75">
      <c r="A40" t="s">
        <v>2</v>
      </c>
      <c r="B40" s="1">
        <v>20000</v>
      </c>
      <c r="C40" s="1">
        <v>19000</v>
      </c>
      <c r="D40" s="1">
        <v>19000</v>
      </c>
      <c r="E40" s="1">
        <v>19000</v>
      </c>
      <c r="G40" s="9" t="s">
        <v>21</v>
      </c>
    </row>
    <row r="41" spans="1:2" ht="12.75">
      <c r="A41" t="s">
        <v>40</v>
      </c>
      <c r="B41" s="1">
        <v>15275.52</v>
      </c>
    </row>
    <row r="42" spans="1:7" ht="12.75">
      <c r="A42" t="s">
        <v>19</v>
      </c>
      <c r="B42" s="1">
        <v>17353.1</v>
      </c>
      <c r="C42" s="1">
        <v>50000</v>
      </c>
      <c r="D42" s="1">
        <v>50000</v>
      </c>
      <c r="E42" s="1">
        <v>50000</v>
      </c>
      <c r="G42" s="9" t="s">
        <v>62</v>
      </c>
    </row>
    <row r="43" spans="1:7" ht="12.75">
      <c r="A43" t="s">
        <v>69</v>
      </c>
      <c r="B43" s="1">
        <v>758.3</v>
      </c>
      <c r="G43" s="9" t="s">
        <v>70</v>
      </c>
    </row>
    <row r="44" spans="1:7" ht="12.75">
      <c r="A44" t="s">
        <v>20</v>
      </c>
      <c r="B44" s="1">
        <v>1899.44</v>
      </c>
      <c r="C44" s="1">
        <v>4300</v>
      </c>
      <c r="D44" s="1">
        <v>4300</v>
      </c>
      <c r="E44" s="1">
        <v>4300</v>
      </c>
      <c r="G44" s="9" t="s">
        <v>62</v>
      </c>
    </row>
    <row r="45" spans="1:7" ht="12.75">
      <c r="A45" t="s">
        <v>25</v>
      </c>
      <c r="B45" s="1">
        <v>500</v>
      </c>
      <c r="C45" s="1">
        <v>500</v>
      </c>
      <c r="D45" s="1">
        <v>500</v>
      </c>
      <c r="E45" s="1">
        <v>500</v>
      </c>
      <c r="G45" s="9" t="s">
        <v>62</v>
      </c>
    </row>
    <row r="46" spans="1:7" ht="12.75">
      <c r="A46" t="s">
        <v>61</v>
      </c>
      <c r="B46" s="1">
        <v>660.58</v>
      </c>
      <c r="C46" s="1">
        <v>2000</v>
      </c>
      <c r="D46" s="1">
        <v>2000</v>
      </c>
      <c r="E46" s="1">
        <v>2000</v>
      </c>
      <c r="G46" s="9" t="s">
        <v>63</v>
      </c>
    </row>
    <row r="47" spans="1:7" s="2" customFormat="1" ht="12.75">
      <c r="A47" s="2" t="s">
        <v>13</v>
      </c>
      <c r="B47" s="3">
        <f>SUM(B33:B46)</f>
        <v>63788.94000000001</v>
      </c>
      <c r="C47" s="3">
        <f>SUM(C33:C46)</f>
        <v>77920</v>
      </c>
      <c r="D47" s="3">
        <f>SUM(D33:D46)</f>
        <v>77955</v>
      </c>
      <c r="E47" s="3">
        <f>SUM(E33:E46)</f>
        <v>78010</v>
      </c>
      <c r="G47" s="11"/>
    </row>
    <row r="49" spans="1:5" s="17" customFormat="1" ht="18.75" customHeight="1">
      <c r="A49" s="8" t="s">
        <v>29</v>
      </c>
      <c r="B49" s="16"/>
      <c r="C49" s="16"/>
      <c r="D49" s="16"/>
      <c r="E49" s="16"/>
    </row>
    <row r="50" ht="12" customHeight="1"/>
    <row r="51" spans="1:2" ht="12" customHeight="1">
      <c r="A51" t="s">
        <v>41</v>
      </c>
      <c r="B51" s="1">
        <v>70247.79</v>
      </c>
    </row>
    <row r="52" spans="1:5" ht="12" customHeight="1">
      <c r="A52" t="s">
        <v>42</v>
      </c>
      <c r="B52" s="1">
        <v>-1000</v>
      </c>
      <c r="C52" s="1">
        <v>-1000</v>
      </c>
      <c r="D52" s="1">
        <v>-1000</v>
      </c>
      <c r="E52" s="1">
        <v>-1000</v>
      </c>
    </row>
    <row r="53" spans="1:5" ht="12" customHeight="1">
      <c r="A53" t="s">
        <v>43</v>
      </c>
      <c r="B53" s="1">
        <v>-1000</v>
      </c>
      <c r="C53" s="1">
        <v>-1000</v>
      </c>
      <c r="D53" s="1">
        <v>-1000</v>
      </c>
      <c r="E53" s="1">
        <v>-1000</v>
      </c>
    </row>
    <row r="54" spans="1:5" ht="12" customHeight="1">
      <c r="A54" t="s">
        <v>44</v>
      </c>
      <c r="B54" s="1">
        <v>-740</v>
      </c>
      <c r="C54" s="1">
        <v>-1000</v>
      </c>
      <c r="D54" s="1">
        <v>-1000</v>
      </c>
      <c r="E54" s="1">
        <v>-1000</v>
      </c>
    </row>
    <row r="55" spans="1:5" ht="12" customHeight="1">
      <c r="A55" t="s">
        <v>45</v>
      </c>
      <c r="C55" s="1">
        <v>-1364</v>
      </c>
      <c r="D55" s="1">
        <v>-1364</v>
      </c>
      <c r="E55" s="1">
        <v>-1364</v>
      </c>
    </row>
    <row r="56" ht="12" customHeight="1">
      <c r="A56" t="s">
        <v>47</v>
      </c>
    </row>
    <row r="57" spans="1:2" ht="12" customHeight="1">
      <c r="A57" t="s">
        <v>46</v>
      </c>
      <c r="B57" s="1">
        <v>4194.8</v>
      </c>
    </row>
    <row r="58" spans="1:5" ht="12" customHeight="1">
      <c r="A58" t="s">
        <v>16</v>
      </c>
      <c r="B58" s="1">
        <v>-2504.6</v>
      </c>
      <c r="C58" s="1">
        <v>-2504.6</v>
      </c>
      <c r="D58" s="1">
        <v>-2745</v>
      </c>
      <c r="E58" s="1">
        <v>-2840</v>
      </c>
    </row>
    <row r="59" spans="1:5" ht="12" customHeight="1">
      <c r="A59" t="s">
        <v>17</v>
      </c>
      <c r="B59" s="1">
        <v>2504.6</v>
      </c>
      <c r="C59" s="1">
        <v>2504.6</v>
      </c>
      <c r="D59" s="1">
        <v>2745</v>
      </c>
      <c r="E59" s="1">
        <v>2840</v>
      </c>
    </row>
    <row r="60" spans="1:3" ht="12" customHeight="1">
      <c r="A60" t="s">
        <v>26</v>
      </c>
      <c r="B60" s="1">
        <v>333.13</v>
      </c>
      <c r="C60" s="1">
        <v>480.4</v>
      </c>
    </row>
    <row r="61" spans="1:5" ht="12" customHeight="1">
      <c r="A61" t="s">
        <v>33</v>
      </c>
      <c r="B61" s="1">
        <v>-1012</v>
      </c>
      <c r="C61" s="1">
        <v>-1012</v>
      </c>
      <c r="D61" s="1">
        <v>-1012</v>
      </c>
      <c r="E61" s="1">
        <v>-1012</v>
      </c>
    </row>
    <row r="62" spans="1:7" s="2" customFormat="1" ht="12.75">
      <c r="A62" s="2" t="s">
        <v>5</v>
      </c>
      <c r="B62" s="3">
        <f>SUM(B51:B61)</f>
        <v>71023.72</v>
      </c>
      <c r="C62" s="3">
        <f>SUM(C52:C61)</f>
        <v>-4895.6</v>
      </c>
      <c r="D62" s="3">
        <f>SUM(D52:D61)</f>
        <v>-5376</v>
      </c>
      <c r="E62" s="3">
        <f>SUM(E52:E61)</f>
        <v>-5376</v>
      </c>
      <c r="G62" s="11"/>
    </row>
    <row r="63" spans="2:7" s="2" customFormat="1" ht="12.75">
      <c r="B63" s="3"/>
      <c r="C63" s="3"/>
      <c r="D63" s="3"/>
      <c r="E63" s="3"/>
      <c r="G63" s="11"/>
    </row>
    <row r="64" spans="1:3" ht="18.75">
      <c r="A64" s="18" t="s">
        <v>66</v>
      </c>
      <c r="B64" s="18"/>
      <c r="C64" s="19"/>
    </row>
    <row r="66" ht="12.75">
      <c r="A66" s="5" t="s">
        <v>41</v>
      </c>
    </row>
    <row r="67" spans="1:7" s="2" customFormat="1" ht="12.75">
      <c r="A67" s="2" t="s">
        <v>22</v>
      </c>
      <c r="B67" s="3">
        <v>37237.23729</v>
      </c>
      <c r="C67" s="3">
        <f>B70</f>
        <v>14354.268889999992</v>
      </c>
      <c r="D67" s="3">
        <f>C70</f>
        <v>14354.268889999992</v>
      </c>
      <c r="E67" s="3">
        <f>D70</f>
        <v>14354.268889999992</v>
      </c>
      <c r="G67" s="11"/>
    </row>
    <row r="68" spans="1:2" ht="12.75">
      <c r="A68" t="s">
        <v>23</v>
      </c>
      <c r="B68" s="1">
        <v>60119.46262</v>
      </c>
    </row>
    <row r="69" spans="1:2" ht="12.75">
      <c r="A69" t="s">
        <v>30</v>
      </c>
      <c r="B69" s="1">
        <v>-83002.43102</v>
      </c>
    </row>
    <row r="70" spans="1:7" s="2" customFormat="1" ht="12.75">
      <c r="A70" s="2" t="s">
        <v>24</v>
      </c>
      <c r="B70" s="3">
        <f>SUM(B67:B69)</f>
        <v>14354.268889999992</v>
      </c>
      <c r="C70" s="3">
        <f>SUM(C67:C69)</f>
        <v>14354.268889999992</v>
      </c>
      <c r="D70" s="3">
        <f>SUM(D67:D69)</f>
        <v>14354.268889999992</v>
      </c>
      <c r="E70" s="3">
        <f>SUM(E67:E69)</f>
        <v>14354.268889999992</v>
      </c>
      <c r="G70" s="11"/>
    </row>
    <row r="72" ht="12.75">
      <c r="A72" s="5" t="s">
        <v>42</v>
      </c>
    </row>
    <row r="73" spans="1:7" s="2" customFormat="1" ht="12.75">
      <c r="A73" s="2" t="s">
        <v>22</v>
      </c>
      <c r="B73" s="3">
        <v>92.3663</v>
      </c>
      <c r="C73" s="3">
        <f>B76</f>
        <v>1092.3663</v>
      </c>
      <c r="D73" s="3">
        <f>C76</f>
        <v>2092.3662999999997</v>
      </c>
      <c r="E73" s="3">
        <f>D76</f>
        <v>3092.3662999999997</v>
      </c>
      <c r="G73" s="11"/>
    </row>
    <row r="74" spans="1:5" ht="12.75">
      <c r="A74" t="s">
        <v>23</v>
      </c>
      <c r="B74" s="1">
        <v>1000</v>
      </c>
      <c r="C74" s="1">
        <v>1000</v>
      </c>
      <c r="D74" s="1">
        <v>1000</v>
      </c>
      <c r="E74" s="1">
        <v>1000</v>
      </c>
    </row>
    <row r="75" ht="12.75">
      <c r="A75" t="s">
        <v>30</v>
      </c>
    </row>
    <row r="76" spans="1:7" s="2" customFormat="1" ht="12.75">
      <c r="A76" s="2" t="s">
        <v>24</v>
      </c>
      <c r="B76" s="3">
        <f>SUM(B73:B75)</f>
        <v>1092.3663</v>
      </c>
      <c r="C76" s="3">
        <f>SUM(C73:C75)</f>
        <v>2092.3662999999997</v>
      </c>
      <c r="D76" s="3">
        <f>SUM(D73:D75)</f>
        <v>3092.3662999999997</v>
      </c>
      <c r="E76" s="3">
        <f>SUM(E73:E75)</f>
        <v>4092.3662999999997</v>
      </c>
      <c r="G76" s="11"/>
    </row>
    <row r="78" spans="1:7" s="2" customFormat="1" ht="12.75">
      <c r="A78" s="5" t="s">
        <v>43</v>
      </c>
      <c r="B78" s="3"/>
      <c r="C78" s="3"/>
      <c r="D78" s="3"/>
      <c r="E78" s="3"/>
      <c r="G78" s="11"/>
    </row>
    <row r="79" spans="1:5" ht="12.75">
      <c r="A79" s="2" t="s">
        <v>22</v>
      </c>
      <c r="B79" s="3">
        <v>0</v>
      </c>
      <c r="C79" s="3">
        <f>B82</f>
        <v>1000</v>
      </c>
      <c r="D79" s="3">
        <f>C82</f>
        <v>2000</v>
      </c>
      <c r="E79" s="3">
        <f>D82</f>
        <v>3000</v>
      </c>
    </row>
    <row r="80" spans="1:5" ht="12.75">
      <c r="A80" t="s">
        <v>23</v>
      </c>
      <c r="B80" s="1">
        <v>1000</v>
      </c>
      <c r="C80" s="1">
        <v>1000</v>
      </c>
      <c r="D80" s="1">
        <v>1000</v>
      </c>
      <c r="E80" s="1">
        <v>1000</v>
      </c>
    </row>
    <row r="81" spans="1:2" ht="12.75">
      <c r="A81" t="s">
        <v>30</v>
      </c>
      <c r="B81" s="1">
        <v>0</v>
      </c>
    </row>
    <row r="82" spans="1:5" ht="12.75">
      <c r="A82" s="2" t="s">
        <v>24</v>
      </c>
      <c r="B82" s="3">
        <f>SUM(B79:B81)</f>
        <v>1000</v>
      </c>
      <c r="C82" s="3">
        <f>SUM(C79:C81)</f>
        <v>2000</v>
      </c>
      <c r="D82" s="3">
        <f>SUM(D79:D81)</f>
        <v>3000</v>
      </c>
      <c r="E82" s="3">
        <f>SUM(E79:E81)</f>
        <v>4000</v>
      </c>
    </row>
    <row r="83" spans="1:5" ht="12.75">
      <c r="A83" s="2"/>
      <c r="B83" s="3"/>
      <c r="C83" s="3"/>
      <c r="D83" s="3"/>
      <c r="E83" s="3"/>
    </row>
    <row r="84" spans="1:5" ht="12.75">
      <c r="A84" s="5" t="s">
        <v>44</v>
      </c>
      <c r="B84" s="3"/>
      <c r="C84" s="3"/>
      <c r="D84" s="3"/>
      <c r="E84" s="3"/>
    </row>
    <row r="85" spans="1:5" ht="12.75">
      <c r="A85" s="2" t="s">
        <v>22</v>
      </c>
      <c r="B85" s="3">
        <v>1681.46775</v>
      </c>
      <c r="C85" s="3">
        <f>B88</f>
        <v>2421.46775</v>
      </c>
      <c r="D85" s="3">
        <f>C88</f>
        <v>3421.46775</v>
      </c>
      <c r="E85" s="3">
        <f>D88</f>
        <v>4421.46775</v>
      </c>
    </row>
    <row r="86" spans="1:5" ht="12.75">
      <c r="A86" t="s">
        <v>23</v>
      </c>
      <c r="B86" s="1">
        <v>1000</v>
      </c>
      <c r="C86" s="1">
        <v>1000</v>
      </c>
      <c r="D86" s="1">
        <v>1000</v>
      </c>
      <c r="E86" s="1">
        <v>1000</v>
      </c>
    </row>
    <row r="87" spans="1:2" ht="12.75">
      <c r="A87" t="s">
        <v>30</v>
      </c>
      <c r="B87" s="1">
        <v>-260</v>
      </c>
    </row>
    <row r="88" spans="1:5" ht="12.75">
      <c r="A88" s="2" t="s">
        <v>24</v>
      </c>
      <c r="B88" s="3">
        <f>SUM(B85:B87)</f>
        <v>2421.46775</v>
      </c>
      <c r="C88" s="3">
        <f>SUM(C85:C87)</f>
        <v>3421.46775</v>
      </c>
      <c r="D88" s="3">
        <f>SUM(D85:D87)</f>
        <v>4421.46775</v>
      </c>
      <c r="E88" s="3">
        <f>SUM(E85:E87)</f>
        <v>5421.46775</v>
      </c>
    </row>
    <row r="90" spans="1:5" ht="12.75">
      <c r="A90" s="5" t="s">
        <v>45</v>
      </c>
      <c r="B90" s="3"/>
      <c r="C90" s="3"/>
      <c r="D90" s="3"/>
      <c r="E90" s="3"/>
    </row>
    <row r="91" spans="1:5" ht="12.75">
      <c r="A91" s="2" t="s">
        <v>22</v>
      </c>
      <c r="B91" s="3">
        <v>364.3839</v>
      </c>
      <c r="C91" s="3">
        <f>B94</f>
        <v>364.38390000000004</v>
      </c>
      <c r="D91" s="3">
        <f>C94</f>
        <v>1728.3839</v>
      </c>
      <c r="E91" s="3">
        <f>D94</f>
        <v>3092.3839</v>
      </c>
    </row>
    <row r="92" spans="1:5" ht="12.75">
      <c r="A92" t="s">
        <v>23</v>
      </c>
      <c r="B92" s="1">
        <v>1414</v>
      </c>
      <c r="C92" s="1">
        <v>1364</v>
      </c>
      <c r="D92" s="1">
        <v>1364</v>
      </c>
      <c r="E92" s="1">
        <v>1364</v>
      </c>
    </row>
    <row r="93" spans="1:2" ht="12.75">
      <c r="A93" t="s">
        <v>30</v>
      </c>
      <c r="B93" s="1">
        <v>-1414</v>
      </c>
    </row>
    <row r="94" spans="1:5" ht="12.75">
      <c r="A94" s="2" t="s">
        <v>24</v>
      </c>
      <c r="B94" s="3">
        <f>SUM(B91:B93)</f>
        <v>364.38390000000004</v>
      </c>
      <c r="C94" s="3">
        <f>SUM(C91:C93)</f>
        <v>1728.3839</v>
      </c>
      <c r="D94" s="3">
        <f>SUM(D91:D93)</f>
        <v>3092.3839</v>
      </c>
      <c r="E94" s="3">
        <f>SUM(E91:E93)</f>
        <v>4456.3839</v>
      </c>
    </row>
    <row r="96" spans="1:5" ht="12.75">
      <c r="A96" s="5" t="s">
        <v>47</v>
      </c>
      <c r="B96" s="3"/>
      <c r="C96" s="3"/>
      <c r="D96" s="3"/>
      <c r="E96" s="3"/>
    </row>
    <row r="97" spans="1:5" ht="12.75">
      <c r="A97" s="2" t="s">
        <v>22</v>
      </c>
      <c r="B97" s="3">
        <v>961.42797</v>
      </c>
      <c r="C97" s="3">
        <f>B100</f>
        <v>746.42797</v>
      </c>
      <c r="D97" s="3">
        <f>C100</f>
        <v>746.42797</v>
      </c>
      <c r="E97" s="3">
        <f>D100</f>
        <v>746.42797</v>
      </c>
    </row>
    <row r="98" spans="1:2" ht="12.75">
      <c r="A98" t="s">
        <v>23</v>
      </c>
      <c r="B98" s="1">
        <v>0</v>
      </c>
    </row>
    <row r="99" spans="1:2" ht="12.75">
      <c r="A99" t="s">
        <v>30</v>
      </c>
      <c r="B99" s="1">
        <v>-215</v>
      </c>
    </row>
    <row r="100" spans="1:5" ht="12.75">
      <c r="A100" s="2" t="s">
        <v>24</v>
      </c>
      <c r="B100" s="3">
        <f>SUM(B97:B99)</f>
        <v>746.42797</v>
      </c>
      <c r="C100" s="3">
        <f>SUM(C97:C99)</f>
        <v>746.42797</v>
      </c>
      <c r="D100" s="3">
        <f>SUM(D97:D99)</f>
        <v>746.42797</v>
      </c>
      <c r="E100" s="3">
        <f>SUM(E97:E99)</f>
        <v>746.42797</v>
      </c>
    </row>
    <row r="102" spans="1:5" ht="12.75">
      <c r="A102" s="5" t="s">
        <v>46</v>
      </c>
      <c r="B102" s="3"/>
      <c r="C102" s="3"/>
      <c r="D102" s="3"/>
      <c r="E102" s="3"/>
    </row>
    <row r="103" spans="1:5" ht="12.75">
      <c r="A103" s="2" t="s">
        <v>22</v>
      </c>
      <c r="B103" s="3">
        <v>9887.8973</v>
      </c>
      <c r="C103" s="3">
        <f>B106</f>
        <v>11940.608300000007</v>
      </c>
      <c r="D103" s="3">
        <f>C106</f>
        <v>11940.608300000007</v>
      </c>
      <c r="E103" s="3">
        <f>D106</f>
        <v>11940.608300000007</v>
      </c>
    </row>
    <row r="104" spans="1:2" ht="12.75">
      <c r="A104" t="s">
        <v>23</v>
      </c>
      <c r="B104" s="1">
        <v>45152.711</v>
      </c>
    </row>
    <row r="105" spans="1:2" ht="12.75">
      <c r="A105" t="s">
        <v>30</v>
      </c>
      <c r="B105" s="1">
        <v>-43100</v>
      </c>
    </row>
    <row r="106" spans="1:5" ht="12.75">
      <c r="A106" s="2" t="s">
        <v>24</v>
      </c>
      <c r="B106" s="3">
        <f>SUM(B103:B105)</f>
        <v>11940.608300000007</v>
      </c>
      <c r="C106" s="3">
        <f>SUM(C103:C105)</f>
        <v>11940.608300000007</v>
      </c>
      <c r="D106" s="3">
        <f>SUM(D103:D105)</f>
        <v>11940.608300000007</v>
      </c>
      <c r="E106" s="3">
        <f>SUM(E103:E105)</f>
        <v>11940.608300000007</v>
      </c>
    </row>
    <row r="108" spans="1:5" ht="12.75">
      <c r="A108" s="5" t="s">
        <v>48</v>
      </c>
      <c r="B108" s="3"/>
      <c r="C108" s="3"/>
      <c r="D108" s="3"/>
      <c r="E108" s="3"/>
    </row>
    <row r="109" spans="1:5" ht="12.75">
      <c r="A109" s="2" t="s">
        <v>22</v>
      </c>
      <c r="B109" s="3">
        <v>333.132</v>
      </c>
      <c r="C109" s="3">
        <f>B112</f>
        <v>480.40200000000004</v>
      </c>
      <c r="D109" s="3">
        <f>C112</f>
        <v>0.0019999999999527063</v>
      </c>
      <c r="E109" s="3">
        <f>D112</f>
        <v>0.0019999999999527063</v>
      </c>
    </row>
    <row r="110" spans="1:7" ht="12.75">
      <c r="A110" t="s">
        <v>23</v>
      </c>
      <c r="B110" s="1">
        <v>2754.6</v>
      </c>
      <c r="C110" s="1">
        <v>2759.6</v>
      </c>
      <c r="D110" s="1">
        <v>3000</v>
      </c>
      <c r="E110" s="1">
        <v>3100</v>
      </c>
      <c r="G110" s="9" t="s">
        <v>67</v>
      </c>
    </row>
    <row r="111" spans="1:5" ht="12.75">
      <c r="A111" t="s">
        <v>30</v>
      </c>
      <c r="B111" s="1">
        <v>-2607.33</v>
      </c>
      <c r="C111" s="1">
        <v>-3240</v>
      </c>
      <c r="D111" s="1">
        <v>-3000</v>
      </c>
      <c r="E111" s="1">
        <v>-3100</v>
      </c>
    </row>
    <row r="112" spans="1:5" ht="12.75">
      <c r="A112" s="2" t="s">
        <v>24</v>
      </c>
      <c r="B112" s="3">
        <f>SUM(B109:B111)</f>
        <v>480.40200000000004</v>
      </c>
      <c r="C112" s="3">
        <f>SUM(C109:C111)</f>
        <v>0.0019999999999527063</v>
      </c>
      <c r="D112" s="3">
        <f>SUM(D109:D111)</f>
        <v>0.0019999999999527063</v>
      </c>
      <c r="E112" s="3">
        <f>SUM(E109:E111)</f>
        <v>0.0019999999999527063</v>
      </c>
    </row>
  </sheetData>
  <printOptions/>
  <pageMargins left="0.3937007874015748" right="0.3937007874015748" top="0.984251968503937" bottom="0.984251968503937" header="0.5118110236220472" footer="0.5118110236220472"/>
  <pageSetup firstPageNumber="24" useFirstPageNumber="1"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2008-10-06T07:46:28Z</cp:lastPrinted>
  <dcterms:created xsi:type="dcterms:W3CDTF">2003-07-02T07:12:37Z</dcterms:created>
  <dcterms:modified xsi:type="dcterms:W3CDTF">2008-10-06T07:48:16Z</dcterms:modified>
  <cp:category/>
  <cp:version/>
  <cp:contentType/>
  <cp:contentStatus/>
</cp:coreProperties>
</file>