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Výdaje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<sst xmlns="http://schemas.openxmlformats.org/spreadsheetml/2006/main" count="52" uniqueCount="45">
  <si>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Kapitola</t>
  </si>
  <si>
    <t>Celkem</t>
  </si>
  <si>
    <t>Investice</t>
  </si>
  <si>
    <t>Celkem NIV</t>
  </si>
  <si>
    <t>Poznámky:</t>
  </si>
  <si>
    <t>Kancelář starosty</t>
  </si>
  <si>
    <t>Doprava</t>
  </si>
  <si>
    <t>Městská policie</t>
  </si>
  <si>
    <t>Stavební úřad</t>
  </si>
  <si>
    <t>Sociální věci</t>
  </si>
  <si>
    <t>Sociální fond</t>
  </si>
  <si>
    <t>Životní prostředí</t>
  </si>
  <si>
    <t>Správa bytů a nebytových prostor</t>
  </si>
  <si>
    <t>Kapitoly</t>
  </si>
  <si>
    <t>VFP</t>
  </si>
  <si>
    <t>Občanské záležitosti</t>
  </si>
  <si>
    <t>Obecní živnostenský úřad</t>
  </si>
  <si>
    <t>Index</t>
  </si>
  <si>
    <t>Index2</t>
  </si>
  <si>
    <t>Krizové řízení</t>
  </si>
  <si>
    <t>Rozvoj a investice</t>
  </si>
  <si>
    <t>Informační technologie</t>
  </si>
  <si>
    <t xml:space="preserve">Finanční </t>
  </si>
  <si>
    <t>ZI 0,9</t>
  </si>
  <si>
    <t>vypčítaná základna pro indexaci 0,9</t>
  </si>
  <si>
    <t>DUHA KK u hradeb</t>
  </si>
  <si>
    <t>Správa a zabezpečení</t>
  </si>
  <si>
    <t>Kancelář tajemníka</t>
  </si>
  <si>
    <t>Školství, kultura a sport</t>
  </si>
  <si>
    <t>Správa a nakládání s majetkem města</t>
  </si>
  <si>
    <t>Správa a údržba majetku města</t>
  </si>
  <si>
    <t>SK 2010</t>
  </si>
  <si>
    <t>UR 30/6 11</t>
  </si>
  <si>
    <t>NR 2012</t>
  </si>
  <si>
    <t>SK2010</t>
  </si>
  <si>
    <t>skutečnost roku 2010</t>
  </si>
  <si>
    <t>upravený rozpočet roku 2011 k 30.6.2011</t>
  </si>
  <si>
    <t>návrh rozpočtu roku 2012</t>
  </si>
  <si>
    <t>dosažený index NR2012/ZI 0,9</t>
  </si>
  <si>
    <t>NR2012 II.</t>
  </si>
  <si>
    <t>dosažený index NR2012 II./ZI 0,9</t>
  </si>
  <si>
    <t>Doplnění</t>
  </si>
  <si>
    <t>Návrh rozpočtu pro rok 2012 - výdaje (neinvestiční výdaje dle kapitol) v tis. Kč</t>
  </si>
  <si>
    <t>doporučení RMP; daň. pred. CITYFINANCE</t>
  </si>
  <si>
    <t>návrh rozpočtu roku 2012 po doplnění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</si>
</sst>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6">
    <font>
      <sz val="10"/>
      <name val="Times New Roman CE"/>
      <family val="0"/>
    </font>
    <font>
      <b/>
      <u val="single"/>
      <sz val="10"/>
      <name val="Times New Roman"/>
      <family val="1"/>
    </font>
    <font>
      <b/>
      <u val="single"/>
      <sz val="6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u val="single"/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50390625" style="18" customWidth="1"/>
    <col min="2" max="2" width="11.625" style="18" bestFit="1" customWidth="1"/>
    <col min="3" max="3" width="13.125" style="18" bestFit="1" customWidth="1"/>
    <col min="4" max="4" width="11.50390625" style="18" bestFit="1" customWidth="1"/>
    <col min="5" max="5" width="12.625" style="18" bestFit="1" customWidth="1"/>
    <col min="6" max="6" width="9.375" style="18" customWidth="1"/>
    <col min="7" max="7" width="12.125" style="18" bestFit="1" customWidth="1"/>
    <col min="8" max="8" width="12.625" style="18" bestFit="1" customWidth="1"/>
    <col min="9" max="16384" width="9.375" style="18" customWidth="1"/>
  </cols>
  <sheetData>
    <row r="1" s="1" customFormat="1" ht="12.75">
      <c r="A1" s="1" t="s">
        <v>42</v>
      </c>
    </row>
    <row r="2" s="3" customFormat="1" ht="11.25"/>
    <row r="3" spans="1:9" s="4" customFormat="1" ht="9.75">
      <c r="A3" s="26" t="s">
        <v>0</v>
      </c>
      <c r="B3" s="26" t="s">
        <v>31</v>
      </c>
      <c r="C3" s="26" t="s">
        <v>32</v>
      </c>
      <c r="D3" s="26" t="s">
        <v>23</v>
      </c>
      <c r="E3" s="26" t="s">
        <v>33</v>
      </c>
      <c r="F3" s="26" t="s">
        <v>17</v>
      </c>
      <c r="G3" s="26" t="s">
        <v>41</v>
      </c>
      <c r="H3" s="26" t="s">
        <v>39</v>
      </c>
      <c r="I3" s="26" t="s">
        <v>18</v>
      </c>
    </row>
    <row r="4" spans="1:9" s="3" customFormat="1" ht="11.25">
      <c r="A4" s="5">
        <v>10</v>
      </c>
      <c r="B4" s="6">
        <v>8824.39</v>
      </c>
      <c r="C4" s="6">
        <v>8982.59</v>
      </c>
      <c r="D4" s="21">
        <v>8709.59</v>
      </c>
      <c r="E4" s="8">
        <v>7838.6</v>
      </c>
      <c r="F4" s="6">
        <f aca="true" t="shared" si="0" ref="F4:F25">E4/D4</f>
        <v>0.8999964407050159</v>
      </c>
      <c r="G4" s="23">
        <v>600</v>
      </c>
      <c r="H4" s="8">
        <f aca="true" t="shared" si="1" ref="H4:H24">G4+E4</f>
        <v>8438.6</v>
      </c>
      <c r="I4" s="6">
        <f aca="true" t="shared" si="2" ref="I4:I25">H4/D4</f>
        <v>0.9688860210411742</v>
      </c>
    </row>
    <row r="5" spans="1:9" s="3" customFormat="1" ht="11.25">
      <c r="A5" s="5">
        <v>11</v>
      </c>
      <c r="B5" s="6">
        <v>27946.94</v>
      </c>
      <c r="C5" s="6">
        <v>24729.85</v>
      </c>
      <c r="D5" s="23">
        <v>17028.03</v>
      </c>
      <c r="E5" s="25">
        <v>23060.3</v>
      </c>
      <c r="F5" s="23">
        <f t="shared" si="0"/>
        <v>1.3542553072786458</v>
      </c>
      <c r="G5" s="23"/>
      <c r="H5" s="8">
        <f t="shared" si="1"/>
        <v>23060.3</v>
      </c>
      <c r="I5" s="6">
        <f t="shared" si="2"/>
        <v>1.3542553072786458</v>
      </c>
    </row>
    <row r="6" spans="1:9" s="3" customFormat="1" ht="11.25">
      <c r="A6" s="5">
        <v>12</v>
      </c>
      <c r="B6" s="6">
        <v>1461.52</v>
      </c>
      <c r="C6" s="6">
        <v>1801.7</v>
      </c>
      <c r="D6" s="6">
        <v>977</v>
      </c>
      <c r="E6" s="8">
        <v>1621.8</v>
      </c>
      <c r="F6" s="6">
        <f t="shared" si="0"/>
        <v>1.6599795291709314</v>
      </c>
      <c r="G6" s="23"/>
      <c r="H6" s="8">
        <f t="shared" si="1"/>
        <v>1621.8</v>
      </c>
      <c r="I6" s="6">
        <f t="shared" si="2"/>
        <v>1.6599795291709314</v>
      </c>
    </row>
    <row r="7" spans="1:9" s="3" customFormat="1" ht="11.25">
      <c r="A7" s="5">
        <v>13</v>
      </c>
      <c r="B7" s="6">
        <v>31569.24</v>
      </c>
      <c r="C7" s="6">
        <v>32857.94</v>
      </c>
      <c r="D7" s="23">
        <v>3691.09</v>
      </c>
      <c r="E7" s="25">
        <v>32949.2</v>
      </c>
      <c r="F7" s="23">
        <f t="shared" si="0"/>
        <v>8.92668561319285</v>
      </c>
      <c r="G7" s="23">
        <v>500</v>
      </c>
      <c r="H7" s="8">
        <f t="shared" si="1"/>
        <v>33449.2</v>
      </c>
      <c r="I7" s="6">
        <f t="shared" si="2"/>
        <v>9.06214695388083</v>
      </c>
    </row>
    <row r="8" spans="1:9" s="3" customFormat="1" ht="11.25">
      <c r="A8" s="5">
        <v>14</v>
      </c>
      <c r="B8" s="6">
        <v>135629.96</v>
      </c>
      <c r="C8" s="6">
        <v>145741.09</v>
      </c>
      <c r="D8" s="6">
        <v>2010.66</v>
      </c>
      <c r="E8" s="8">
        <v>140453.6</v>
      </c>
      <c r="F8" s="6">
        <f t="shared" si="0"/>
        <v>69.85447564481315</v>
      </c>
      <c r="G8" s="6"/>
      <c r="H8" s="8">
        <f t="shared" si="1"/>
        <v>140453.6</v>
      </c>
      <c r="I8" s="6">
        <f t="shared" si="2"/>
        <v>69.85447564481315</v>
      </c>
    </row>
    <row r="9" spans="1:9" s="3" customFormat="1" ht="11.25">
      <c r="A9" s="5">
        <v>15</v>
      </c>
      <c r="B9" s="6">
        <v>12451.48</v>
      </c>
      <c r="C9" s="6">
        <v>11848</v>
      </c>
      <c r="D9" s="6">
        <v>11848</v>
      </c>
      <c r="E9" s="8">
        <v>10663.2</v>
      </c>
      <c r="F9" s="6">
        <f t="shared" si="0"/>
        <v>0.9</v>
      </c>
      <c r="G9" s="23"/>
      <c r="H9" s="8">
        <f t="shared" si="1"/>
        <v>10663.2</v>
      </c>
      <c r="I9" s="6">
        <f t="shared" si="2"/>
        <v>0.9</v>
      </c>
    </row>
    <row r="10" spans="1:9" s="3" customFormat="1" ht="11.25">
      <c r="A10" s="5">
        <v>16</v>
      </c>
      <c r="B10" s="6">
        <v>1431.96</v>
      </c>
      <c r="C10" s="6">
        <v>1171</v>
      </c>
      <c r="D10" s="6">
        <v>171</v>
      </c>
      <c r="E10" s="8">
        <v>150</v>
      </c>
      <c r="F10" s="6">
        <f t="shared" si="0"/>
        <v>0.8771929824561403</v>
      </c>
      <c r="G10" s="6"/>
      <c r="H10" s="8">
        <f t="shared" si="1"/>
        <v>150</v>
      </c>
      <c r="I10" s="6">
        <f t="shared" si="2"/>
        <v>0.8771929824561403</v>
      </c>
    </row>
    <row r="11" spans="1:9" s="3" customFormat="1" ht="11.25">
      <c r="A11" s="5">
        <v>19</v>
      </c>
      <c r="B11" s="6">
        <v>5090.86</v>
      </c>
      <c r="C11" s="6">
        <v>6796.8</v>
      </c>
      <c r="D11" s="23">
        <v>6554.8</v>
      </c>
      <c r="E11" s="25">
        <v>5899.3</v>
      </c>
      <c r="F11" s="23">
        <f t="shared" si="0"/>
        <v>0.8999969488008788</v>
      </c>
      <c r="G11" s="23"/>
      <c r="H11" s="8">
        <f t="shared" si="1"/>
        <v>5899.3</v>
      </c>
      <c r="I11" s="6">
        <f t="shared" si="2"/>
        <v>0.8999969488008788</v>
      </c>
    </row>
    <row r="12" spans="1:9" s="24" customFormat="1" ht="11.25">
      <c r="A12" s="22">
        <v>20</v>
      </c>
      <c r="B12" s="23">
        <v>83895.57</v>
      </c>
      <c r="C12" s="23">
        <v>79649.6</v>
      </c>
      <c r="D12" s="23">
        <v>1122.6</v>
      </c>
      <c r="E12" s="25">
        <v>59582.4</v>
      </c>
      <c r="F12" s="23">
        <f t="shared" si="0"/>
        <v>53.07536076964191</v>
      </c>
      <c r="G12" s="23">
        <v>10229</v>
      </c>
      <c r="H12" s="25">
        <f t="shared" si="1"/>
        <v>69811.4</v>
      </c>
      <c r="I12" s="23">
        <f t="shared" si="2"/>
        <v>62.18724389809371</v>
      </c>
    </row>
    <row r="13" spans="1:9" s="24" customFormat="1" ht="11.25">
      <c r="A13" s="22">
        <v>21</v>
      </c>
      <c r="B13" s="23">
        <v>289899.95</v>
      </c>
      <c r="C13" s="23">
        <v>265723.1</v>
      </c>
      <c r="D13" s="23">
        <v>291.65</v>
      </c>
      <c r="E13" s="25">
        <v>2188.6</v>
      </c>
      <c r="F13" s="23">
        <f t="shared" si="0"/>
        <v>7.5042002400137156</v>
      </c>
      <c r="G13" s="23">
        <v>1535</v>
      </c>
      <c r="H13" s="25">
        <f t="shared" si="1"/>
        <v>3723.6</v>
      </c>
      <c r="I13" s="23">
        <f t="shared" si="2"/>
        <v>12.767358134750557</v>
      </c>
    </row>
    <row r="14" spans="1:9" s="24" customFormat="1" ht="11.25">
      <c r="A14" s="22">
        <v>30</v>
      </c>
      <c r="B14" s="23">
        <v>0</v>
      </c>
      <c r="C14" s="23">
        <v>0</v>
      </c>
      <c r="D14" s="23">
        <v>0</v>
      </c>
      <c r="E14" s="25">
        <v>0</v>
      </c>
      <c r="F14" s="23" t="e">
        <f t="shared" si="0"/>
        <v>#DIV/0!</v>
      </c>
      <c r="G14" s="23"/>
      <c r="H14" s="25">
        <f t="shared" si="1"/>
        <v>0</v>
      </c>
      <c r="I14" s="23" t="e">
        <f t="shared" si="2"/>
        <v>#DIV/0!</v>
      </c>
    </row>
    <row r="15" spans="1:9" s="24" customFormat="1" ht="11.25">
      <c r="A15" s="22">
        <v>40</v>
      </c>
      <c r="B15" s="23">
        <v>3806.42</v>
      </c>
      <c r="C15" s="23">
        <v>3550.76</v>
      </c>
      <c r="D15" s="23">
        <v>2707.5</v>
      </c>
      <c r="E15" s="25">
        <v>2437</v>
      </c>
      <c r="F15" s="23">
        <f t="shared" si="0"/>
        <v>0.9000923361034164</v>
      </c>
      <c r="G15" s="23">
        <v>513</v>
      </c>
      <c r="H15" s="25">
        <f t="shared" si="1"/>
        <v>2950</v>
      </c>
      <c r="I15" s="23">
        <f t="shared" si="2"/>
        <v>1.0895660203139428</v>
      </c>
    </row>
    <row r="16" spans="1:9" s="24" customFormat="1" ht="11.25">
      <c r="A16" s="22">
        <v>41</v>
      </c>
      <c r="B16" s="23">
        <v>18663.4</v>
      </c>
      <c r="C16" s="23">
        <v>18593</v>
      </c>
      <c r="D16" s="23">
        <v>18439</v>
      </c>
      <c r="E16" s="25">
        <v>16595.1</v>
      </c>
      <c r="F16" s="23">
        <f t="shared" si="0"/>
        <v>0.8999999999999999</v>
      </c>
      <c r="G16" s="23">
        <v>1927</v>
      </c>
      <c r="H16" s="25">
        <f t="shared" si="1"/>
        <v>18522.1</v>
      </c>
      <c r="I16" s="23">
        <f t="shared" si="2"/>
        <v>1.0045067519930582</v>
      </c>
    </row>
    <row r="17" spans="1:9" s="24" customFormat="1" ht="11.25">
      <c r="A17" s="22">
        <v>50</v>
      </c>
      <c r="B17" s="23">
        <v>10973.03</v>
      </c>
      <c r="C17" s="23">
        <v>11270.95</v>
      </c>
      <c r="D17" s="23">
        <v>9138.24</v>
      </c>
      <c r="E17" s="25">
        <v>8224.4</v>
      </c>
      <c r="F17" s="23">
        <f t="shared" si="0"/>
        <v>0.8999982491158035</v>
      </c>
      <c r="G17" s="23">
        <v>550</v>
      </c>
      <c r="H17" s="25">
        <f t="shared" si="1"/>
        <v>8774.4</v>
      </c>
      <c r="I17" s="23">
        <f t="shared" si="2"/>
        <v>0.9601848933711524</v>
      </c>
    </row>
    <row r="18" spans="1:9" s="24" customFormat="1" ht="11.25">
      <c r="A18" s="22">
        <v>60</v>
      </c>
      <c r="B18" s="23">
        <v>12552.58</v>
      </c>
      <c r="C18" s="23">
        <v>17946.6</v>
      </c>
      <c r="D18" s="23">
        <v>10670</v>
      </c>
      <c r="E18" s="25">
        <v>9600</v>
      </c>
      <c r="F18" s="23">
        <f t="shared" si="0"/>
        <v>0.8997188378631678</v>
      </c>
      <c r="G18" s="23"/>
      <c r="H18" s="25">
        <f t="shared" si="1"/>
        <v>9600</v>
      </c>
      <c r="I18" s="23">
        <f t="shared" si="2"/>
        <v>0.8997188378631678</v>
      </c>
    </row>
    <row r="19" spans="1:9" s="3" customFormat="1" ht="11.25">
      <c r="A19" s="5">
        <v>61</v>
      </c>
      <c r="B19" s="6">
        <v>0</v>
      </c>
      <c r="C19" s="6">
        <v>526.5</v>
      </c>
      <c r="D19" s="6">
        <v>826.5</v>
      </c>
      <c r="E19" s="8">
        <v>743.9</v>
      </c>
      <c r="F19" s="6">
        <f t="shared" si="0"/>
        <v>0.9000604960677556</v>
      </c>
      <c r="G19" s="6">
        <v>800</v>
      </c>
      <c r="H19" s="8">
        <f t="shared" si="1"/>
        <v>1543.9</v>
      </c>
      <c r="I19" s="6">
        <f t="shared" si="2"/>
        <v>1.86799758015729</v>
      </c>
    </row>
    <row r="20" spans="1:9" s="3" customFormat="1" ht="11.25">
      <c r="A20" s="5">
        <v>70</v>
      </c>
      <c r="B20" s="6">
        <v>66080.23</v>
      </c>
      <c r="C20" s="6">
        <v>55466.49</v>
      </c>
      <c r="D20" s="6"/>
      <c r="E20" s="8">
        <v>68110</v>
      </c>
      <c r="F20" s="6" t="e">
        <f t="shared" si="0"/>
        <v>#DIV/0!</v>
      </c>
      <c r="G20" s="6">
        <v>3260</v>
      </c>
      <c r="H20" s="8">
        <f t="shared" si="1"/>
        <v>71370</v>
      </c>
      <c r="I20" s="6" t="e">
        <f t="shared" si="2"/>
        <v>#DIV/0!</v>
      </c>
    </row>
    <row r="21" spans="1:9" s="3" customFormat="1" ht="11.25">
      <c r="A21" s="5">
        <v>71</v>
      </c>
      <c r="B21" s="6">
        <v>2713.24</v>
      </c>
      <c r="C21" s="6">
        <v>3266.87</v>
      </c>
      <c r="D21" s="6">
        <v>2252.7</v>
      </c>
      <c r="E21" s="8">
        <v>2734.5</v>
      </c>
      <c r="F21" s="6">
        <f t="shared" si="0"/>
        <v>1.2138766813157544</v>
      </c>
      <c r="G21" s="6">
        <v>200</v>
      </c>
      <c r="H21" s="8">
        <f t="shared" si="1"/>
        <v>2934.5</v>
      </c>
      <c r="I21" s="6">
        <f t="shared" si="2"/>
        <v>1.302659031384561</v>
      </c>
    </row>
    <row r="22" spans="1:9" s="3" customFormat="1" ht="11.25">
      <c r="A22" s="5">
        <v>90</v>
      </c>
      <c r="B22" s="6">
        <v>132869.03</v>
      </c>
      <c r="C22" s="6">
        <v>127608.18</v>
      </c>
      <c r="D22" s="6">
        <v>183103.8</v>
      </c>
      <c r="E22" s="8">
        <v>164793.4</v>
      </c>
      <c r="F22" s="6">
        <f t="shared" si="0"/>
        <v>0.8999998907723379</v>
      </c>
      <c r="G22" s="6">
        <v>20000</v>
      </c>
      <c r="H22" s="8">
        <f t="shared" si="1"/>
        <v>184793.4</v>
      </c>
      <c r="I22" s="6">
        <f t="shared" si="2"/>
        <v>1.009227552896226</v>
      </c>
    </row>
    <row r="23" spans="1:9" s="3" customFormat="1" ht="11.25">
      <c r="A23" s="5">
        <v>91</v>
      </c>
      <c r="B23" s="6">
        <v>54541.33</v>
      </c>
      <c r="C23" s="6">
        <v>55103.8</v>
      </c>
      <c r="D23" s="6"/>
      <c r="E23" s="8">
        <v>0</v>
      </c>
      <c r="F23" s="6" t="e">
        <f t="shared" si="0"/>
        <v>#DIV/0!</v>
      </c>
      <c r="G23" s="6"/>
      <c r="H23" s="8">
        <f t="shared" si="1"/>
        <v>0</v>
      </c>
      <c r="I23" s="6" t="e">
        <f t="shared" si="2"/>
        <v>#DIV/0!</v>
      </c>
    </row>
    <row r="24" spans="1:9" s="3" customFormat="1" ht="11.25">
      <c r="A24" s="5" t="s">
        <v>14</v>
      </c>
      <c r="B24" s="6">
        <v>0</v>
      </c>
      <c r="C24" s="6">
        <v>0</v>
      </c>
      <c r="D24" s="6">
        <v>0</v>
      </c>
      <c r="E24" s="8">
        <v>18575</v>
      </c>
      <c r="F24" s="6" t="e">
        <f t="shared" si="0"/>
        <v>#DIV/0!</v>
      </c>
      <c r="G24" s="6">
        <v>-18575</v>
      </c>
      <c r="H24" s="8">
        <f t="shared" si="1"/>
        <v>0</v>
      </c>
      <c r="I24" s="6" t="e">
        <f t="shared" si="2"/>
        <v>#DIV/0!</v>
      </c>
    </row>
    <row r="25" spans="1:9" s="9" customFormat="1" ht="10.5">
      <c r="A25" s="27" t="s">
        <v>3</v>
      </c>
      <c r="B25" s="28">
        <f>SUM(B4:B24)</f>
        <v>900401.13</v>
      </c>
      <c r="C25" s="28">
        <f>SUM(C4:C24)</f>
        <v>872634.8199999998</v>
      </c>
      <c r="D25" s="28">
        <f>SUM(D4:D24)</f>
        <v>279542.16</v>
      </c>
      <c r="E25" s="28">
        <f>SUM(E4:E24)</f>
        <v>576220.3</v>
      </c>
      <c r="F25" s="28">
        <f t="shared" si="0"/>
        <v>2.0613001630952557</v>
      </c>
      <c r="G25" s="28">
        <f>SUM(G4:G24)</f>
        <v>21539</v>
      </c>
      <c r="H25" s="28">
        <f>SUM(H4:H24)</f>
        <v>597759.3</v>
      </c>
      <c r="I25" s="28">
        <f t="shared" si="2"/>
        <v>2.138351152470168</v>
      </c>
    </row>
    <row r="26" spans="1:9" s="9" customFormat="1" ht="10.5">
      <c r="A26" s="7"/>
      <c r="B26" s="8"/>
      <c r="C26" s="8"/>
      <c r="D26" s="8"/>
      <c r="E26" s="8"/>
      <c r="F26" s="8"/>
      <c r="G26" s="8"/>
      <c r="H26" s="8"/>
      <c r="I26" s="8"/>
    </row>
    <row r="27" spans="1:9" s="9" customFormat="1" ht="10.5">
      <c r="A27" s="27" t="s">
        <v>2</v>
      </c>
      <c r="B27" s="28">
        <v>233522.87</v>
      </c>
      <c r="C27" s="28">
        <v>252972.64</v>
      </c>
      <c r="D27" s="28">
        <v>0</v>
      </c>
      <c r="E27" s="28">
        <f>695894.08-E25</f>
        <v>119673.77999999991</v>
      </c>
      <c r="F27" s="28" t="e">
        <f>E27/D27</f>
        <v>#DIV/0!</v>
      </c>
      <c r="G27" s="28">
        <f>G25*-1+1458+3000+50676.22</f>
        <v>33595.22</v>
      </c>
      <c r="H27" s="28">
        <f>G27+E27</f>
        <v>153268.9999999999</v>
      </c>
      <c r="I27" s="28" t="e">
        <f>H27/D27</f>
        <v>#DIV/0!</v>
      </c>
    </row>
    <row r="28" spans="1:9" s="3" customFormat="1" ht="11.25">
      <c r="A28" s="5"/>
      <c r="B28" s="6"/>
      <c r="C28" s="6"/>
      <c r="D28" s="6"/>
      <c r="E28" s="8"/>
      <c r="F28" s="8"/>
      <c r="G28" s="6"/>
      <c r="H28" s="8"/>
      <c r="I28" s="8"/>
    </row>
    <row r="29" spans="1:9" s="9" customFormat="1" ht="10.5">
      <c r="A29" s="27" t="s">
        <v>1</v>
      </c>
      <c r="B29" s="28">
        <f>SUM(B25:B27)</f>
        <v>1133924</v>
      </c>
      <c r="C29" s="28">
        <f>SUM(C25:C27)</f>
        <v>1125607.46</v>
      </c>
      <c r="D29" s="28">
        <f>SUM(D25:D27)</f>
        <v>279542.16</v>
      </c>
      <c r="E29" s="28">
        <f>SUM(E25:E27)</f>
        <v>695894.08</v>
      </c>
      <c r="F29" s="28">
        <f>E29/D29</f>
        <v>2.4894065353147448</v>
      </c>
      <c r="G29" s="28">
        <f>SUM(G25:G27)</f>
        <v>55134.22</v>
      </c>
      <c r="H29" s="28">
        <f>SUM(H25:H27)</f>
        <v>751028.2999999999</v>
      </c>
      <c r="I29" s="28">
        <f>H29/D29</f>
        <v>2.6866369638125427</v>
      </c>
    </row>
    <row r="30" spans="2:3" s="10" customFormat="1" ht="8.25">
      <c r="B30" s="11"/>
      <c r="C30" s="11"/>
    </row>
    <row r="31" spans="1:9" s="13" customFormat="1" ht="9.75">
      <c r="A31" s="2" t="s">
        <v>4</v>
      </c>
      <c r="B31" s="11"/>
      <c r="C31" s="12"/>
      <c r="D31" s="10"/>
      <c r="E31" s="2" t="s">
        <v>13</v>
      </c>
      <c r="F31" s="10"/>
      <c r="G31" s="10"/>
      <c r="H31" s="10"/>
      <c r="I31" s="10"/>
    </row>
    <row r="32" spans="1:9" s="10" customFormat="1" ht="9.75">
      <c r="A32" s="12" t="s">
        <v>34</v>
      </c>
      <c r="B32" s="10" t="s">
        <v>35</v>
      </c>
      <c r="E32" s="19">
        <v>10</v>
      </c>
      <c r="F32" s="20" t="s">
        <v>5</v>
      </c>
      <c r="G32" s="20"/>
      <c r="H32" s="19">
        <v>30</v>
      </c>
      <c r="I32" s="20" t="s">
        <v>16</v>
      </c>
    </row>
    <row r="33" spans="1:9" s="10" customFormat="1" ht="9.75">
      <c r="A33" s="15" t="s">
        <v>32</v>
      </c>
      <c r="B33" s="10" t="s">
        <v>36</v>
      </c>
      <c r="E33" s="19">
        <v>11</v>
      </c>
      <c r="F33" s="20" t="s">
        <v>26</v>
      </c>
      <c r="G33" s="20"/>
      <c r="H33" s="19">
        <v>40</v>
      </c>
      <c r="I33" s="20" t="s">
        <v>11</v>
      </c>
    </row>
    <row r="34" spans="1:9" s="10" customFormat="1" ht="9.75">
      <c r="A34" s="15" t="s">
        <v>23</v>
      </c>
      <c r="B34" s="10" t="s">
        <v>24</v>
      </c>
      <c r="E34" s="19">
        <v>12</v>
      </c>
      <c r="F34" s="20" t="s">
        <v>19</v>
      </c>
      <c r="G34" s="20"/>
      <c r="H34" s="19">
        <v>41</v>
      </c>
      <c r="I34" s="20" t="s">
        <v>6</v>
      </c>
    </row>
    <row r="35" spans="1:9" s="10" customFormat="1" ht="9.75">
      <c r="A35" s="15" t="s">
        <v>33</v>
      </c>
      <c r="B35" s="10" t="s">
        <v>37</v>
      </c>
      <c r="E35" s="19">
        <v>13</v>
      </c>
      <c r="F35" s="20" t="s">
        <v>7</v>
      </c>
      <c r="G35" s="20"/>
      <c r="H35" s="19">
        <v>50</v>
      </c>
      <c r="I35" s="20" t="s">
        <v>29</v>
      </c>
    </row>
    <row r="36" spans="1:9" s="10" customFormat="1" ht="9.75">
      <c r="A36" s="15" t="s">
        <v>17</v>
      </c>
      <c r="B36" s="10" t="s">
        <v>38</v>
      </c>
      <c r="E36" s="19">
        <v>14</v>
      </c>
      <c r="F36" s="20" t="s">
        <v>27</v>
      </c>
      <c r="G36" s="20"/>
      <c r="H36" s="19">
        <v>60</v>
      </c>
      <c r="I36" s="20" t="s">
        <v>20</v>
      </c>
    </row>
    <row r="37" spans="1:9" s="10" customFormat="1" ht="9.75">
      <c r="A37" s="15" t="s">
        <v>41</v>
      </c>
      <c r="B37" s="10" t="s">
        <v>43</v>
      </c>
      <c r="E37" s="19">
        <v>15</v>
      </c>
      <c r="F37" s="20" t="s">
        <v>21</v>
      </c>
      <c r="G37" s="20"/>
      <c r="H37" s="19">
        <v>61</v>
      </c>
      <c r="I37" s="20" t="s">
        <v>8</v>
      </c>
    </row>
    <row r="38" spans="1:9" s="10" customFormat="1" ht="9.75">
      <c r="A38" s="15" t="s">
        <v>39</v>
      </c>
      <c r="B38" s="10" t="s">
        <v>44</v>
      </c>
      <c r="E38" s="19">
        <v>16</v>
      </c>
      <c r="F38" s="20" t="s">
        <v>15</v>
      </c>
      <c r="G38" s="20"/>
      <c r="H38" s="19">
        <v>70</v>
      </c>
      <c r="I38" s="20" t="s">
        <v>22</v>
      </c>
    </row>
    <row r="39" spans="1:9" s="10" customFormat="1" ht="9.75">
      <c r="A39" s="15" t="s">
        <v>18</v>
      </c>
      <c r="B39" s="10" t="s">
        <v>40</v>
      </c>
      <c r="E39" s="19">
        <v>19</v>
      </c>
      <c r="F39" s="20" t="s">
        <v>25</v>
      </c>
      <c r="G39" s="20"/>
      <c r="H39" s="19">
        <v>71</v>
      </c>
      <c r="I39" s="20" t="s">
        <v>10</v>
      </c>
    </row>
    <row r="40" spans="1:9" s="10" customFormat="1" ht="9.75">
      <c r="A40" s="15"/>
      <c r="E40" s="19">
        <v>20</v>
      </c>
      <c r="F40" s="20" t="s">
        <v>28</v>
      </c>
      <c r="G40" s="20"/>
      <c r="H40" s="19">
        <v>90</v>
      </c>
      <c r="I40" s="20" t="s">
        <v>30</v>
      </c>
    </row>
    <row r="41" spans="1:9" s="10" customFormat="1" ht="9.75">
      <c r="A41" s="15"/>
      <c r="E41" s="19">
        <v>21</v>
      </c>
      <c r="F41" s="20" t="s">
        <v>9</v>
      </c>
      <c r="G41" s="20"/>
      <c r="H41" s="19">
        <v>91</v>
      </c>
      <c r="I41" s="20" t="s">
        <v>12</v>
      </c>
    </row>
    <row r="42" spans="1:9" s="10" customFormat="1" ht="9.75">
      <c r="A42" s="15"/>
      <c r="F42" s="19"/>
      <c r="G42" s="20"/>
      <c r="H42" s="20"/>
      <c r="I42" s="19"/>
    </row>
    <row r="43" spans="1:9" s="10" customFormat="1" ht="9.75">
      <c r="A43" s="15"/>
      <c r="F43" s="19"/>
      <c r="G43" s="20"/>
      <c r="H43" s="20"/>
      <c r="I43" s="19"/>
    </row>
    <row r="44" spans="1:6" s="10" customFormat="1" ht="9.75">
      <c r="A44" s="15"/>
      <c r="F44" s="14"/>
    </row>
    <row r="45" s="17" customFormat="1" ht="10.5">
      <c r="A45" s="16"/>
    </row>
    <row r="46" s="17" customFormat="1" ht="10.5" customHeight="1"/>
    <row r="47" s="17" customFormat="1" ht="10.5"/>
    <row r="48" s="17" customFormat="1" ht="10.5"/>
    <row r="49" s="17" customFormat="1" ht="10.5"/>
    <row r="50" s="17" customFormat="1" ht="10.5"/>
    <row r="51" s="17" customFormat="1" ht="10.5"/>
    <row r="52" s="17" customFormat="1" ht="10.5"/>
    <row r="53" s="17" customFormat="1" ht="10.5"/>
    <row r="54" s="17" customFormat="1" ht="10.5"/>
  </sheetData>
  <sheetProtection/>
  <printOptions horizontalCentered="1"/>
  <pageMargins left="0.984251968503937" right="0.984251968503937" top="0.984251968503937" bottom="0.984251968503937" header="0.5118110236220472" footer="0.5118110236220472"/>
  <pageSetup firstPageNumber="16" useFirstPageNumber="1" horizontalDpi="300" verticalDpi="300" orientation="landscape" paperSize="9" r:id="rId1"/>
  <headerFooter alignWithMargins="0">
    <oddHeader>&amp;RPříloha č. 4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Your User Name</cp:lastModifiedBy>
  <cp:lastPrinted>2011-10-19T07:12:50Z</cp:lastPrinted>
  <dcterms:created xsi:type="dcterms:W3CDTF">2003-09-25T05:06:46Z</dcterms:created>
  <dcterms:modified xsi:type="dcterms:W3CDTF">2011-11-29T10:05:53Z</dcterms:modified>
  <cp:category/>
  <cp:version/>
  <cp:contentType/>
  <cp:contentStatus/>
</cp:coreProperties>
</file>