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activeTab="0"/>
  </bookViews>
  <sheets>
    <sheet name="Jesle PV" sheetId="1" r:id="rId1"/>
  </sheets>
  <definedNames/>
  <calcPr fullCalcOnLoad="1"/>
</workbook>
</file>

<file path=xl/sharedStrings.xml><?xml version="1.0" encoding="utf-8"?>
<sst xmlns="http://schemas.openxmlformats.org/spreadsheetml/2006/main" count="128" uniqueCount="81">
  <si>
    <t>1.</t>
  </si>
  <si>
    <t>Výnosy celkem</t>
  </si>
  <si>
    <t>tis. Kč</t>
  </si>
  <si>
    <t>2.</t>
  </si>
  <si>
    <t>3.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</si>
  <si>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</si>
  <si>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</si>
  <si>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</si>
  <si>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</si>
  <si>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</si>
  <si>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</si>
  <si>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</si>
  <si>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</si>
  <si>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</si>
  <si>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</si>
  <si>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</si>
  <si>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</si>
  <si>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</si>
  <si>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</si>
  <si>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</si>
  <si>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</si>
  <si>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</si>
  <si>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</si>
  <si>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</si>
  <si>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</si>
  <si>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</si>
  <si>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</si>
  <si>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</si>
  <si>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</si>
  <si>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</si>
  <si>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</si>
  <si>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511 - Opravy a údržba</t>
  </si>
  <si>
    <t>512 - Cestovné</t>
  </si>
  <si>
    <t>518 - Ostatní služby</t>
  </si>
  <si>
    <t>521 - Mzdové náklady</t>
  </si>
  <si>
    <t>549 - Jiné ostatní náklady</t>
  </si>
  <si>
    <t>551 - Odpisy</t>
  </si>
  <si>
    <t>Evid. přepočtený stav pracovníků</t>
  </si>
  <si>
    <t>Celkem</t>
  </si>
  <si>
    <t>Roční plán</t>
  </si>
  <si>
    <t>Skutečnost</t>
  </si>
  <si>
    <t>SK/RP</t>
  </si>
  <si>
    <t>Doplňková činnost</t>
  </si>
  <si>
    <t>Vztah ke zřizovateli</t>
  </si>
  <si>
    <t>Poř. číslo</t>
  </si>
  <si>
    <t>Ukazatel</t>
  </si>
  <si>
    <t>Měrná jednotka</t>
  </si>
  <si>
    <t>Vztah k Olomouckému kraji, popř. SR ČR apod.</t>
  </si>
  <si>
    <t>Schválený roční plán</t>
  </si>
  <si>
    <t>Jesle, sídliště Svobody, Prostějov</t>
  </si>
  <si>
    <t>22.</t>
  </si>
  <si>
    <t>Vyúčtování účel. prostředků zřizovatele</t>
  </si>
  <si>
    <t>60X až 64X - Výnosy z činnosti</t>
  </si>
  <si>
    <t>66X - Finanční výnosy</t>
  </si>
  <si>
    <t>67X - Nároky na prostř. SR, rozpočtů ÚSC a SF</t>
  </si>
  <si>
    <t>50X - Další náklady</t>
  </si>
  <si>
    <t>513 - Náklady na reprezentaci</t>
  </si>
  <si>
    <t>524, 525 - Zákonné a jiné sociální pojištění</t>
  </si>
  <si>
    <t>527, 528 - Zákonné a jiné sociální náklady</t>
  </si>
  <si>
    <t>53X - Daňové náklady a poplatky</t>
  </si>
  <si>
    <t>541, 542 - Pokuty a penále</t>
  </si>
  <si>
    <t>543 - Dary</t>
  </si>
  <si>
    <t>54X - Další náklady</t>
  </si>
  <si>
    <t>55X - Další náklady</t>
  </si>
  <si>
    <t>23.</t>
  </si>
  <si>
    <t>24.</t>
  </si>
  <si>
    <t>56X - Finanční náklady</t>
  </si>
  <si>
    <t>25.</t>
  </si>
  <si>
    <t>57X - Nároky na prostředky SR, rozpočtů ÚSC a SF</t>
  </si>
  <si>
    <t>26.</t>
  </si>
  <si>
    <t>Výsledek hospodaření před zdaněním</t>
  </si>
  <si>
    <t>27.</t>
  </si>
  <si>
    <t>Daň z příjmů a dodatečné odvody daně z příjmů</t>
  </si>
  <si>
    <t>28.</t>
  </si>
  <si>
    <t>Výsledek hospodaření po zdanění</t>
  </si>
  <si>
    <t>29.</t>
  </si>
  <si>
    <t>30.</t>
  </si>
  <si>
    <t>31.</t>
  </si>
  <si>
    <t>32.</t>
  </si>
  <si>
    <t>K 30.6.2012</t>
  </si>
  <si>
    <t>Srovn. skut.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</si>
</sst>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47">
    <font>
      <sz val="6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5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b/>
      <sz val="6"/>
      <name val="Times New Roman CE"/>
      <family val="1"/>
    </font>
    <font>
      <b/>
      <i/>
      <sz val="6"/>
      <name val="Times New Roman CE"/>
      <family val="1"/>
    </font>
    <font>
      <b/>
      <i/>
      <sz val="6"/>
      <name val="Times New Roman"/>
      <family val="1"/>
    </font>
    <font>
      <b/>
      <sz val="5.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3" fontId="5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7">
    <xf numFmtId="4" fontId="0" fillId="0" borderId="0" xfId="0" applyAlignment="1">
      <alignment vertical="top"/>
    </xf>
    <xf numFmtId="4" fontId="0" fillId="0" borderId="0" xfId="0" applyAlignment="1">
      <alignment horizontal="center" vertical="top"/>
    </xf>
    <xf numFmtId="4" fontId="6" fillId="0" borderId="0" xfId="0" applyFont="1" applyAlignment="1">
      <alignment horizontal="center" vertical="top"/>
    </xf>
    <xf numFmtId="165" fontId="7" fillId="0" borderId="10" xfId="47" applyNumberFormat="1" applyFont="1" applyBorder="1" applyAlignment="1">
      <alignment horizontal="right"/>
      <protection/>
    </xf>
    <xf numFmtId="165" fontId="7" fillId="0" borderId="11" xfId="47" applyNumberFormat="1" applyFont="1" applyBorder="1" applyAlignment="1">
      <alignment horizontal="right"/>
      <protection/>
    </xf>
    <xf numFmtId="165" fontId="7" fillId="0" borderId="12" xfId="47" applyNumberFormat="1" applyFont="1" applyBorder="1" applyAlignment="1">
      <alignment horizontal="right"/>
      <protection/>
    </xf>
    <xf numFmtId="165" fontId="7" fillId="0" borderId="13" xfId="47" applyNumberFormat="1" applyFont="1" applyBorder="1" applyAlignment="1">
      <alignment horizontal="right"/>
      <protection/>
    </xf>
    <xf numFmtId="3" fontId="7" fillId="0" borderId="0" xfId="47" applyFont="1" applyFill="1" applyBorder="1">
      <alignment/>
      <protection/>
    </xf>
    <xf numFmtId="3" fontId="7" fillId="0" borderId="0" xfId="47" applyFont="1" applyFill="1" applyBorder="1" applyAlignment="1">
      <alignment horizontal="center"/>
      <protection/>
    </xf>
    <xf numFmtId="49" fontId="7" fillId="0" borderId="0" xfId="47" applyNumberFormat="1" applyFont="1" applyFill="1" applyBorder="1" applyAlignment="1">
      <alignment horizontal="center"/>
      <protection/>
    </xf>
    <xf numFmtId="4" fontId="7" fillId="0" borderId="12" xfId="47" applyNumberFormat="1" applyFont="1" applyFill="1" applyBorder="1">
      <alignment/>
      <protection/>
    </xf>
    <xf numFmtId="4" fontId="7" fillId="0" borderId="10" xfId="47" applyNumberFormat="1" applyFont="1" applyFill="1" applyBorder="1">
      <alignment/>
      <protection/>
    </xf>
    <xf numFmtId="4" fontId="7" fillId="0" borderId="14" xfId="47" applyNumberFormat="1" applyFont="1" applyFill="1" applyBorder="1">
      <alignment/>
      <protection/>
    </xf>
    <xf numFmtId="3" fontId="7" fillId="0" borderId="0" xfId="47" applyFont="1" applyFill="1" applyBorder="1" applyAlignment="1">
      <alignment/>
      <protection/>
    </xf>
    <xf numFmtId="4" fontId="12" fillId="0" borderId="10" xfId="47" applyNumberFormat="1" applyFont="1" applyFill="1" applyBorder="1">
      <alignment/>
      <protection/>
    </xf>
    <xf numFmtId="3" fontId="12" fillId="0" borderId="0" xfId="47" applyFont="1" applyFill="1" applyBorder="1">
      <alignment/>
      <protection/>
    </xf>
    <xf numFmtId="4" fontId="12" fillId="0" borderId="14" xfId="47" applyNumberFormat="1" applyFont="1" applyFill="1" applyBorder="1">
      <alignment/>
      <protection/>
    </xf>
    <xf numFmtId="4" fontId="12" fillId="0" borderId="0" xfId="47" applyNumberFormat="1" applyFont="1" applyFill="1" applyBorder="1">
      <alignment/>
      <protection/>
    </xf>
    <xf numFmtId="4" fontId="12" fillId="0" borderId="15" xfId="47" applyNumberFormat="1" applyFont="1" applyFill="1" applyBorder="1">
      <alignment/>
      <protection/>
    </xf>
    <xf numFmtId="49" fontId="7" fillId="33" borderId="16" xfId="47" applyNumberFormat="1" applyFont="1" applyFill="1" applyBorder="1" applyAlignment="1">
      <alignment horizontal="center"/>
      <protection/>
    </xf>
    <xf numFmtId="49" fontId="7" fillId="33" borderId="17" xfId="47" applyNumberFormat="1" applyFont="1" applyFill="1" applyBorder="1" applyAlignment="1">
      <alignment horizontal="center"/>
      <protection/>
    </xf>
    <xf numFmtId="3" fontId="10" fillId="34" borderId="18" xfId="47" applyFont="1" applyFill="1" applyBorder="1" applyAlignment="1">
      <alignment horizontal="center"/>
      <protection/>
    </xf>
    <xf numFmtId="49" fontId="10" fillId="34" borderId="19" xfId="47" applyNumberFormat="1" applyFont="1" applyFill="1" applyBorder="1" applyAlignment="1">
      <alignment horizontal="center"/>
      <protection/>
    </xf>
    <xf numFmtId="165" fontId="10" fillId="34" borderId="16" xfId="47" applyNumberFormat="1" applyFont="1" applyFill="1" applyBorder="1">
      <alignment/>
      <protection/>
    </xf>
    <xf numFmtId="4" fontId="7" fillId="34" borderId="16" xfId="47" applyNumberFormat="1" applyFont="1" applyFill="1" applyBorder="1">
      <alignment/>
      <protection/>
    </xf>
    <xf numFmtId="165" fontId="10" fillId="34" borderId="18" xfId="47" applyNumberFormat="1" applyFont="1" applyFill="1" applyBorder="1">
      <alignment/>
      <protection/>
    </xf>
    <xf numFmtId="3" fontId="10" fillId="0" borderId="20" xfId="47" applyFont="1" applyBorder="1" applyAlignment="1">
      <alignment horizontal="center"/>
      <protection/>
    </xf>
    <xf numFmtId="49" fontId="10" fillId="0" borderId="21" xfId="47" applyNumberFormat="1" applyFont="1" applyBorder="1" applyAlignment="1">
      <alignment horizontal="center"/>
      <protection/>
    </xf>
    <xf numFmtId="165" fontId="7" fillId="0" borderId="22" xfId="47" applyNumberFormat="1" applyFont="1" applyBorder="1" applyAlignment="1">
      <alignment horizontal="right"/>
      <protection/>
    </xf>
    <xf numFmtId="165" fontId="10" fillId="0" borderId="13" xfId="47" applyNumberFormat="1" applyFont="1" applyBorder="1">
      <alignment/>
      <protection/>
    </xf>
    <xf numFmtId="165" fontId="7" fillId="0" borderId="10" xfId="47" applyNumberFormat="1" applyFont="1" applyBorder="1">
      <alignment/>
      <protection/>
    </xf>
    <xf numFmtId="165" fontId="7" fillId="0" borderId="22" xfId="47" applyNumberFormat="1" applyFont="1" applyBorder="1">
      <alignment/>
      <protection/>
    </xf>
    <xf numFmtId="165" fontId="7" fillId="0" borderId="13" xfId="47" applyNumberFormat="1" applyFont="1" applyBorder="1">
      <alignment/>
      <protection/>
    </xf>
    <xf numFmtId="165" fontId="7" fillId="0" borderId="23" xfId="47" applyNumberFormat="1" applyFont="1" applyBorder="1">
      <alignment/>
      <protection/>
    </xf>
    <xf numFmtId="3" fontId="10" fillId="0" borderId="24" xfId="47" applyFont="1" applyBorder="1" applyAlignment="1">
      <alignment horizontal="center"/>
      <protection/>
    </xf>
    <xf numFmtId="49" fontId="10" fillId="0" borderId="25" xfId="47" applyNumberFormat="1" applyFont="1" applyBorder="1" applyAlignment="1">
      <alignment horizontal="center"/>
      <protection/>
    </xf>
    <xf numFmtId="165" fontId="7" fillId="0" borderId="26" xfId="47" applyNumberFormat="1" applyFont="1" applyBorder="1" applyAlignment="1">
      <alignment horizontal="right"/>
      <protection/>
    </xf>
    <xf numFmtId="165" fontId="7" fillId="0" borderId="14" xfId="47" applyNumberFormat="1" applyFont="1" applyBorder="1" applyAlignment="1">
      <alignment horizontal="right"/>
      <protection/>
    </xf>
    <xf numFmtId="165" fontId="7" fillId="0" borderId="27" xfId="47" applyNumberFormat="1" applyFont="1" applyBorder="1" applyAlignment="1">
      <alignment horizontal="right"/>
      <protection/>
    </xf>
    <xf numFmtId="165" fontId="10" fillId="0" borderId="26" xfId="47" applyNumberFormat="1" applyFont="1" applyBorder="1" applyAlignment="1">
      <alignment horizontal="right"/>
      <protection/>
    </xf>
    <xf numFmtId="165" fontId="7" fillId="0" borderId="28" xfId="47" applyNumberFormat="1" applyFont="1" applyBorder="1" applyAlignment="1">
      <alignment horizontal="right"/>
      <protection/>
    </xf>
    <xf numFmtId="3" fontId="10" fillId="0" borderId="29" xfId="47" applyFont="1" applyBorder="1" applyAlignment="1">
      <alignment horizontal="center"/>
      <protection/>
    </xf>
    <xf numFmtId="3" fontId="13" fillId="0" borderId="30" xfId="47" applyFont="1" applyBorder="1" applyAlignment="1">
      <alignment horizontal="left"/>
      <protection/>
    </xf>
    <xf numFmtId="3" fontId="10" fillId="0" borderId="31" xfId="47" applyFont="1" applyBorder="1" applyAlignment="1">
      <alignment horizontal="left"/>
      <protection/>
    </xf>
    <xf numFmtId="49" fontId="10" fillId="0" borderId="32" xfId="47" applyNumberFormat="1" applyFont="1" applyBorder="1" applyAlignment="1">
      <alignment horizontal="center"/>
      <protection/>
    </xf>
    <xf numFmtId="165" fontId="7" fillId="0" borderId="30" xfId="47" applyNumberFormat="1" applyFont="1" applyBorder="1" applyAlignment="1">
      <alignment horizontal="right"/>
      <protection/>
    </xf>
    <xf numFmtId="165" fontId="7" fillId="0" borderId="15" xfId="47" applyNumberFormat="1" applyFont="1" applyBorder="1" applyAlignment="1">
      <alignment horizontal="right"/>
      <protection/>
    </xf>
    <xf numFmtId="4" fontId="7" fillId="0" borderId="15" xfId="47" applyNumberFormat="1" applyFont="1" applyFill="1" applyBorder="1">
      <alignment/>
      <protection/>
    </xf>
    <xf numFmtId="165" fontId="7" fillId="0" borderId="33" xfId="47" applyNumberFormat="1" applyFont="1" applyBorder="1" applyAlignment="1">
      <alignment horizontal="right"/>
      <protection/>
    </xf>
    <xf numFmtId="165" fontId="10" fillId="0" borderId="30" xfId="47" applyNumberFormat="1" applyFont="1" applyBorder="1" applyAlignment="1">
      <alignment horizontal="right"/>
      <protection/>
    </xf>
    <xf numFmtId="165" fontId="7" fillId="0" borderId="31" xfId="47" applyNumberFormat="1" applyFont="1" applyBorder="1" applyAlignment="1">
      <alignment horizontal="right"/>
      <protection/>
    </xf>
    <xf numFmtId="49" fontId="10" fillId="34" borderId="16" xfId="47" applyNumberFormat="1" applyFont="1" applyFill="1" applyBorder="1" applyAlignment="1">
      <alignment horizontal="center"/>
      <protection/>
    </xf>
    <xf numFmtId="165" fontId="7" fillId="34" borderId="16" xfId="47" applyNumberFormat="1" applyFont="1" applyFill="1" applyBorder="1" applyAlignment="1">
      <alignment horizontal="right"/>
      <protection/>
    </xf>
    <xf numFmtId="165" fontId="7" fillId="34" borderId="18" xfId="47" applyNumberFormat="1" applyFont="1" applyFill="1" applyBorder="1" applyAlignment="1">
      <alignment horizontal="right"/>
      <protection/>
    </xf>
    <xf numFmtId="3" fontId="10" fillId="0" borderId="20" xfId="47" applyFont="1" applyFill="1" applyBorder="1" applyAlignment="1">
      <alignment horizontal="center"/>
      <protection/>
    </xf>
    <xf numFmtId="49" fontId="10" fillId="0" borderId="21" xfId="47" applyNumberFormat="1" applyFont="1" applyFill="1" applyBorder="1" applyAlignment="1">
      <alignment horizontal="center"/>
      <protection/>
    </xf>
    <xf numFmtId="165" fontId="10" fillId="0" borderId="13" xfId="47" applyNumberFormat="1" applyFont="1" applyBorder="1" applyAlignment="1">
      <alignment horizontal="right"/>
      <protection/>
    </xf>
    <xf numFmtId="165" fontId="7" fillId="0" borderId="10" xfId="47" applyNumberFormat="1" applyFont="1" applyFill="1" applyBorder="1">
      <alignment/>
      <protection/>
    </xf>
    <xf numFmtId="165" fontId="7" fillId="0" borderId="22" xfId="47" applyNumberFormat="1" applyFont="1" applyFill="1" applyBorder="1">
      <alignment/>
      <protection/>
    </xf>
    <xf numFmtId="165" fontId="7" fillId="0" borderId="13" xfId="47" applyNumberFormat="1" applyFont="1" applyFill="1" applyBorder="1">
      <alignment/>
      <protection/>
    </xf>
    <xf numFmtId="165" fontId="7" fillId="0" borderId="23" xfId="47" applyNumberFormat="1" applyFont="1" applyFill="1" applyBorder="1" applyAlignment="1">
      <alignment horizontal="right"/>
      <protection/>
    </xf>
    <xf numFmtId="3" fontId="10" fillId="0" borderId="24" xfId="47" applyFont="1" applyBorder="1" applyAlignment="1">
      <alignment horizontal="center"/>
      <protection/>
    </xf>
    <xf numFmtId="3" fontId="10" fillId="0" borderId="26" xfId="47" applyFont="1" applyBorder="1" applyAlignment="1">
      <alignment horizontal="left"/>
      <protection/>
    </xf>
    <xf numFmtId="3" fontId="10" fillId="0" borderId="28" xfId="47" applyFont="1" applyBorder="1" applyAlignment="1">
      <alignment horizontal="left"/>
      <protection/>
    </xf>
    <xf numFmtId="49" fontId="10" fillId="0" borderId="25" xfId="47" applyNumberFormat="1" applyFont="1" applyBorder="1" applyAlignment="1">
      <alignment horizontal="center"/>
      <protection/>
    </xf>
    <xf numFmtId="165" fontId="10" fillId="0" borderId="26" xfId="47" applyNumberFormat="1" applyFont="1" applyBorder="1" applyAlignment="1">
      <alignment horizontal="right"/>
      <protection/>
    </xf>
    <xf numFmtId="165" fontId="10" fillId="0" borderId="26" xfId="47" applyNumberFormat="1" applyFont="1" applyBorder="1" applyAlignment="1">
      <alignment/>
      <protection/>
    </xf>
    <xf numFmtId="165" fontId="7" fillId="0" borderId="26" xfId="47" applyNumberFormat="1" applyFont="1" applyBorder="1" applyAlignment="1">
      <alignment/>
      <protection/>
    </xf>
    <xf numFmtId="165" fontId="7" fillId="0" borderId="14" xfId="47" applyNumberFormat="1" applyFont="1" applyBorder="1" applyAlignment="1">
      <alignment/>
      <protection/>
    </xf>
    <xf numFmtId="165" fontId="7" fillId="0" borderId="28" xfId="47" applyNumberFormat="1" applyFont="1" applyBorder="1" applyAlignment="1">
      <alignment/>
      <protection/>
    </xf>
    <xf numFmtId="3" fontId="10" fillId="0" borderId="24" xfId="47" applyFont="1" applyFill="1" applyBorder="1" applyAlignment="1">
      <alignment horizontal="center"/>
      <protection/>
    </xf>
    <xf numFmtId="3" fontId="10" fillId="0" borderId="26" xfId="47" applyFont="1" applyFill="1" applyBorder="1" applyAlignment="1">
      <alignment horizontal="left"/>
      <protection/>
    </xf>
    <xf numFmtId="3" fontId="10" fillId="0" borderId="28" xfId="47" applyFont="1" applyFill="1" applyBorder="1" applyAlignment="1">
      <alignment horizontal="left"/>
      <protection/>
    </xf>
    <xf numFmtId="49" fontId="10" fillId="0" borderId="25" xfId="47" applyNumberFormat="1" applyFont="1" applyFill="1" applyBorder="1" applyAlignment="1">
      <alignment horizontal="center"/>
      <protection/>
    </xf>
    <xf numFmtId="165" fontId="7" fillId="0" borderId="14" xfId="47" applyNumberFormat="1" applyFont="1" applyFill="1" applyBorder="1">
      <alignment/>
      <protection/>
    </xf>
    <xf numFmtId="165" fontId="7" fillId="0" borderId="27" xfId="47" applyNumberFormat="1" applyFont="1" applyFill="1" applyBorder="1">
      <alignment/>
      <protection/>
    </xf>
    <xf numFmtId="165" fontId="7" fillId="0" borderId="26" xfId="47" applyNumberFormat="1" applyFont="1" applyFill="1" applyBorder="1">
      <alignment/>
      <protection/>
    </xf>
    <xf numFmtId="165" fontId="7" fillId="0" borderId="28" xfId="47" applyNumberFormat="1" applyFont="1" applyFill="1" applyBorder="1">
      <alignment/>
      <protection/>
    </xf>
    <xf numFmtId="3" fontId="12" fillId="0" borderId="26" xfId="47" applyFont="1" applyFill="1" applyBorder="1" applyAlignment="1">
      <alignment horizontal="center"/>
      <protection/>
    </xf>
    <xf numFmtId="3" fontId="12" fillId="0" borderId="14" xfId="47" applyFont="1" applyFill="1" applyBorder="1" applyAlignment="1">
      <alignment horizontal="center"/>
      <protection/>
    </xf>
    <xf numFmtId="3" fontId="12" fillId="0" borderId="28" xfId="47" applyFont="1" applyFill="1" applyBorder="1" applyAlignment="1">
      <alignment horizontal="center"/>
      <protection/>
    </xf>
    <xf numFmtId="3" fontId="10" fillId="0" borderId="29" xfId="47" applyFont="1" applyBorder="1" applyAlignment="1">
      <alignment horizontal="center"/>
      <protection/>
    </xf>
    <xf numFmtId="3" fontId="13" fillId="0" borderId="31" xfId="47" applyFont="1" applyBorder="1" applyAlignment="1">
      <alignment horizontal="left"/>
      <protection/>
    </xf>
    <xf numFmtId="49" fontId="10" fillId="0" borderId="32" xfId="47" applyNumberFormat="1" applyFont="1" applyBorder="1" applyAlignment="1">
      <alignment horizontal="center"/>
      <protection/>
    </xf>
    <xf numFmtId="165" fontId="10" fillId="0" borderId="30" xfId="47" applyNumberFormat="1" applyFont="1" applyBorder="1" applyAlignment="1">
      <alignment horizontal="right"/>
      <protection/>
    </xf>
    <xf numFmtId="4" fontId="7" fillId="0" borderId="15" xfId="0" applyFont="1" applyBorder="1" applyAlignment="1">
      <alignment vertical="top"/>
    </xf>
    <xf numFmtId="4" fontId="7" fillId="0" borderId="30" xfId="0" applyFont="1" applyBorder="1" applyAlignment="1">
      <alignment vertical="top"/>
    </xf>
    <xf numFmtId="4" fontId="7" fillId="0" borderId="31" xfId="0" applyFont="1" applyBorder="1" applyAlignment="1">
      <alignment vertical="top"/>
    </xf>
    <xf numFmtId="4" fontId="7" fillId="0" borderId="0" xfId="0" applyFont="1" applyAlignment="1">
      <alignment vertical="top"/>
    </xf>
    <xf numFmtId="4" fontId="12" fillId="34" borderId="12" xfId="47" applyNumberFormat="1" applyFont="1" applyFill="1" applyBorder="1">
      <alignment/>
      <protection/>
    </xf>
    <xf numFmtId="4" fontId="7" fillId="34" borderId="12" xfId="47" applyNumberFormat="1" applyFont="1" applyFill="1" applyBorder="1">
      <alignment/>
      <protection/>
    </xf>
    <xf numFmtId="3" fontId="10" fillId="0" borderId="18" xfId="47" applyFont="1" applyFill="1" applyBorder="1" applyAlignment="1">
      <alignment horizontal="center"/>
      <protection/>
    </xf>
    <xf numFmtId="3" fontId="13" fillId="0" borderId="11" xfId="47" applyFont="1" applyFill="1" applyBorder="1" applyAlignment="1">
      <alignment horizontal="left"/>
      <protection/>
    </xf>
    <xf numFmtId="3" fontId="13" fillId="0" borderId="34" xfId="47" applyFont="1" applyFill="1" applyBorder="1" applyAlignment="1">
      <alignment horizontal="left"/>
      <protection/>
    </xf>
    <xf numFmtId="49" fontId="10" fillId="0" borderId="16" xfId="47" applyNumberFormat="1" applyFont="1" applyFill="1" applyBorder="1" applyAlignment="1">
      <alignment horizontal="center"/>
      <protection/>
    </xf>
    <xf numFmtId="4" fontId="12" fillId="0" borderId="12" xfId="47" applyNumberFormat="1" applyFont="1" applyFill="1" applyBorder="1">
      <alignment/>
      <protection/>
    </xf>
    <xf numFmtId="165" fontId="7" fillId="0" borderId="35" xfId="47" applyNumberFormat="1" applyFont="1" applyBorder="1" applyAlignment="1">
      <alignment horizontal="right"/>
      <protection/>
    </xf>
    <xf numFmtId="4" fontId="7" fillId="0" borderId="12" xfId="0" applyFont="1" applyBorder="1" applyAlignment="1">
      <alignment vertical="top"/>
    </xf>
    <xf numFmtId="4" fontId="7" fillId="0" borderId="35" xfId="0" applyFont="1" applyBorder="1" applyAlignment="1">
      <alignment vertical="top"/>
    </xf>
    <xf numFmtId="4" fontId="7" fillId="0" borderId="11" xfId="0" applyFont="1" applyBorder="1" applyAlignment="1">
      <alignment vertical="top"/>
    </xf>
    <xf numFmtId="4" fontId="7" fillId="0" borderId="34" xfId="0" applyFont="1" applyBorder="1" applyAlignment="1">
      <alignment vertical="top"/>
    </xf>
    <xf numFmtId="3" fontId="10" fillId="34" borderId="36" xfId="47" applyFont="1" applyFill="1" applyBorder="1" applyAlignment="1">
      <alignment horizontal="left"/>
      <protection/>
    </xf>
    <xf numFmtId="3" fontId="10" fillId="34" borderId="37" xfId="47" applyFont="1" applyFill="1" applyBorder="1" applyAlignment="1">
      <alignment horizontal="left"/>
      <protection/>
    </xf>
    <xf numFmtId="3" fontId="11" fillId="0" borderId="20" xfId="47" applyFont="1" applyBorder="1" applyAlignment="1">
      <alignment horizontal="center"/>
      <protection/>
    </xf>
    <xf numFmtId="49" fontId="11" fillId="0" borderId="38" xfId="47" applyNumberFormat="1" applyFont="1" applyBorder="1" applyAlignment="1">
      <alignment horizontal="center"/>
      <protection/>
    </xf>
    <xf numFmtId="4" fontId="0" fillId="0" borderId="0" xfId="0" applyFont="1" applyAlignment="1">
      <alignment vertical="top"/>
    </xf>
    <xf numFmtId="4" fontId="11" fillId="0" borderId="24" xfId="47" applyNumberFormat="1" applyFont="1" applyBorder="1" applyAlignment="1">
      <alignment horizontal="center"/>
      <protection/>
    </xf>
    <xf numFmtId="4" fontId="11" fillId="0" borderId="25" xfId="47" applyNumberFormat="1" applyFont="1" applyBorder="1" applyAlignment="1">
      <alignment horizontal="center"/>
      <protection/>
    </xf>
    <xf numFmtId="3" fontId="11" fillId="0" borderId="29" xfId="47" applyFont="1" applyBorder="1" applyAlignment="1">
      <alignment horizontal="center"/>
      <protection/>
    </xf>
    <xf numFmtId="49" fontId="11" fillId="0" borderId="32" xfId="47" applyNumberFormat="1" applyFont="1" applyBorder="1" applyAlignment="1">
      <alignment horizontal="center"/>
      <protection/>
    </xf>
    <xf numFmtId="3" fontId="7" fillId="34" borderId="18" xfId="47" applyFont="1" applyFill="1" applyBorder="1" applyAlignment="1">
      <alignment horizontal="center"/>
      <protection/>
    </xf>
    <xf numFmtId="3" fontId="7" fillId="34" borderId="16" xfId="47" applyFont="1" applyFill="1" applyBorder="1">
      <alignment/>
      <protection/>
    </xf>
    <xf numFmtId="49" fontId="7" fillId="34" borderId="16" xfId="47" applyNumberFormat="1" applyFont="1" applyFill="1" applyBorder="1" applyAlignment="1">
      <alignment horizontal="center"/>
      <protection/>
    </xf>
    <xf numFmtId="3" fontId="7" fillId="34" borderId="11" xfId="47" applyFont="1" applyFill="1" applyBorder="1">
      <alignment/>
      <protection/>
    </xf>
    <xf numFmtId="3" fontId="7" fillId="34" borderId="12" xfId="47" applyFont="1" applyFill="1" applyBorder="1">
      <alignment/>
      <protection/>
    </xf>
    <xf numFmtId="4" fontId="7" fillId="34" borderId="34" xfId="47" applyNumberFormat="1" applyFont="1" applyFill="1" applyBorder="1">
      <alignment/>
      <protection/>
    </xf>
    <xf numFmtId="3" fontId="0" fillId="0" borderId="39" xfId="0" applyNumberFormat="1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3" fontId="0" fillId="0" borderId="26" xfId="0" applyNumberFormat="1" applyFont="1" applyBorder="1" applyAlignment="1">
      <alignment vertical="top"/>
    </xf>
    <xf numFmtId="3" fontId="0" fillId="0" borderId="14" xfId="0" applyNumberFormat="1" applyFont="1" applyBorder="1" applyAlignment="1">
      <alignment vertical="top"/>
    </xf>
    <xf numFmtId="3" fontId="0" fillId="0" borderId="30" xfId="0" applyNumberFormat="1" applyFont="1" applyBorder="1" applyAlignment="1">
      <alignment vertical="top"/>
    </xf>
    <xf numFmtId="3" fontId="0" fillId="0" borderId="15" xfId="0" applyNumberFormat="1" applyFont="1" applyBorder="1" applyAlignment="1">
      <alignment vertical="top"/>
    </xf>
    <xf numFmtId="3" fontId="0" fillId="0" borderId="41" xfId="0" applyNumberFormat="1" applyFont="1" applyBorder="1" applyAlignment="1">
      <alignment vertical="top"/>
    </xf>
    <xf numFmtId="3" fontId="0" fillId="0" borderId="28" xfId="0" applyNumberFormat="1" applyFont="1" applyBorder="1" applyAlignment="1">
      <alignment vertical="top"/>
    </xf>
    <xf numFmtId="3" fontId="0" fillId="0" borderId="31" xfId="0" applyNumberFormat="1" applyFont="1" applyBorder="1" applyAlignment="1">
      <alignment vertical="top"/>
    </xf>
    <xf numFmtId="165" fontId="7" fillId="0" borderId="35" xfId="0" applyNumberFormat="1" applyFont="1" applyBorder="1" applyAlignment="1">
      <alignment vertical="top"/>
    </xf>
    <xf numFmtId="165" fontId="7" fillId="0" borderId="27" xfId="47" applyNumberFormat="1" applyFont="1" applyFill="1" applyBorder="1" applyAlignment="1">
      <alignment horizontal="right"/>
      <protection/>
    </xf>
    <xf numFmtId="165" fontId="7" fillId="0" borderId="22" xfId="47" applyNumberFormat="1" applyFont="1" applyFill="1" applyBorder="1" applyAlignment="1">
      <alignment horizontal="right"/>
      <protection/>
    </xf>
    <xf numFmtId="165" fontId="7" fillId="0" borderId="33" xfId="0" applyNumberFormat="1" applyFont="1" applyBorder="1" applyAlignment="1">
      <alignment horizontal="right" vertical="top"/>
    </xf>
    <xf numFmtId="165" fontId="7" fillId="0" borderId="14" xfId="47" applyNumberFormat="1" applyFont="1" applyFill="1" applyBorder="1" applyAlignment="1">
      <alignment horizontal="right"/>
      <protection/>
    </xf>
    <xf numFmtId="165" fontId="7" fillId="0" borderId="15" xfId="0" applyNumberFormat="1" applyFont="1" applyBorder="1" applyAlignment="1">
      <alignment horizontal="right" vertical="top"/>
    </xf>
    <xf numFmtId="165" fontId="7" fillId="0" borderId="26" xfId="47" applyNumberFormat="1" applyFont="1" applyFill="1" applyBorder="1" applyAlignment="1">
      <alignment horizontal="right"/>
      <protection/>
    </xf>
    <xf numFmtId="165" fontId="7" fillId="0" borderId="30" xfId="0" applyNumberFormat="1" applyFont="1" applyBorder="1" applyAlignment="1">
      <alignment horizontal="right" vertical="top"/>
    </xf>
    <xf numFmtId="165" fontId="10" fillId="34" borderId="18" xfId="47" applyNumberFormat="1" applyFont="1" applyFill="1" applyBorder="1" applyAlignment="1">
      <alignment horizontal="right"/>
      <protection/>
    </xf>
    <xf numFmtId="165" fontId="10" fillId="0" borderId="36" xfId="47" applyNumberFormat="1" applyFont="1" applyFill="1" applyBorder="1">
      <alignment/>
      <protection/>
    </xf>
    <xf numFmtId="165" fontId="10" fillId="34" borderId="36" xfId="47" applyNumberFormat="1" applyFont="1" applyFill="1" applyBorder="1">
      <alignment/>
      <protection/>
    </xf>
    <xf numFmtId="3" fontId="11" fillId="0" borderId="20" xfId="47" applyFont="1" applyBorder="1" applyAlignment="1">
      <alignment horizontal="left"/>
      <protection/>
    </xf>
    <xf numFmtId="3" fontId="11" fillId="0" borderId="42" xfId="47" applyFont="1" applyBorder="1" applyAlignment="1">
      <alignment horizontal="left"/>
      <protection/>
    </xf>
    <xf numFmtId="3" fontId="11" fillId="35" borderId="43" xfId="47" applyNumberFormat="1" applyFont="1" applyFill="1" applyBorder="1" applyAlignment="1">
      <alignment horizontal="center"/>
      <protection/>
    </xf>
    <xf numFmtId="3" fontId="11" fillId="35" borderId="0" xfId="47" applyNumberFormat="1" applyFont="1" applyFill="1" applyBorder="1" applyAlignment="1">
      <alignment horizontal="center"/>
      <protection/>
    </xf>
    <xf numFmtId="3" fontId="11" fillId="35" borderId="44" xfId="47" applyNumberFormat="1" applyFont="1" applyFill="1" applyBorder="1" applyAlignment="1">
      <alignment horizontal="center"/>
      <protection/>
    </xf>
    <xf numFmtId="3" fontId="11" fillId="35" borderId="45" xfId="47" applyNumberFormat="1" applyFont="1" applyFill="1" applyBorder="1" applyAlignment="1">
      <alignment horizontal="center"/>
      <protection/>
    </xf>
    <xf numFmtId="3" fontId="11" fillId="35" borderId="17" xfId="47" applyNumberFormat="1" applyFont="1" applyFill="1" applyBorder="1" applyAlignment="1">
      <alignment horizontal="center"/>
      <protection/>
    </xf>
    <xf numFmtId="3" fontId="11" fillId="35" borderId="46" xfId="47" applyNumberFormat="1" applyFont="1" applyFill="1" applyBorder="1" applyAlignment="1">
      <alignment horizontal="center"/>
      <protection/>
    </xf>
    <xf numFmtId="4" fontId="11" fillId="0" borderId="24" xfId="47" applyNumberFormat="1" applyFont="1" applyBorder="1" applyAlignment="1">
      <alignment horizontal="left"/>
      <protection/>
    </xf>
    <xf numFmtId="4" fontId="11" fillId="0" borderId="47" xfId="47" applyNumberFormat="1" applyFont="1" applyBorder="1" applyAlignment="1">
      <alignment horizontal="left"/>
      <protection/>
    </xf>
    <xf numFmtId="3" fontId="11" fillId="0" borderId="29" xfId="47" applyFont="1" applyBorder="1" applyAlignment="1">
      <alignment horizontal="left"/>
      <protection/>
    </xf>
    <xf numFmtId="3" fontId="11" fillId="0" borderId="48" xfId="47" applyFont="1" applyBorder="1" applyAlignment="1">
      <alignment horizontal="left"/>
      <protection/>
    </xf>
    <xf numFmtId="4" fontId="7" fillId="35" borderId="18" xfId="47" applyNumberFormat="1" applyFont="1" applyFill="1" applyBorder="1" applyAlignment="1">
      <alignment horizontal="center"/>
      <protection/>
    </xf>
    <xf numFmtId="4" fontId="7" fillId="35" borderId="49" xfId="47" applyNumberFormat="1" applyFont="1" applyFill="1" applyBorder="1" applyAlignment="1">
      <alignment horizontal="center"/>
      <protection/>
    </xf>
    <xf numFmtId="4" fontId="7" fillId="35" borderId="50" xfId="47" applyNumberFormat="1" applyFont="1" applyFill="1" applyBorder="1" applyAlignment="1">
      <alignment horizontal="center"/>
      <protection/>
    </xf>
    <xf numFmtId="4" fontId="7" fillId="35" borderId="18" xfId="0" applyFont="1" applyFill="1" applyBorder="1" applyAlignment="1">
      <alignment horizontal="center" vertical="top"/>
    </xf>
    <xf numFmtId="4" fontId="7" fillId="35" borderId="49" xfId="0" applyFont="1" applyFill="1" applyBorder="1" applyAlignment="1">
      <alignment horizontal="center" vertical="top"/>
    </xf>
    <xf numFmtId="4" fontId="7" fillId="35" borderId="50" xfId="0" applyFont="1" applyFill="1" applyBorder="1" applyAlignment="1">
      <alignment horizontal="center" vertical="top"/>
    </xf>
    <xf numFmtId="3" fontId="10" fillId="0" borderId="26" xfId="47" applyFont="1" applyBorder="1" applyAlignment="1">
      <alignment horizontal="left"/>
      <protection/>
    </xf>
    <xf numFmtId="3" fontId="10" fillId="0" borderId="28" xfId="47" applyFont="1" applyBorder="1" applyAlignment="1">
      <alignment horizontal="left"/>
      <protection/>
    </xf>
    <xf numFmtId="3" fontId="10" fillId="34" borderId="18" xfId="47" applyFont="1" applyFill="1" applyBorder="1" applyAlignment="1">
      <alignment horizontal="left"/>
      <protection/>
    </xf>
    <xf numFmtId="3" fontId="10" fillId="34" borderId="50" xfId="47" applyFont="1" applyFill="1" applyBorder="1" applyAlignment="1">
      <alignment horizontal="left"/>
      <protection/>
    </xf>
    <xf numFmtId="3" fontId="10" fillId="0" borderId="13" xfId="47" applyFont="1" applyFill="1" applyBorder="1" applyAlignment="1">
      <alignment horizontal="left"/>
      <protection/>
    </xf>
    <xf numFmtId="3" fontId="10" fillId="0" borderId="23" xfId="47" applyFont="1" applyFill="1" applyBorder="1" applyAlignment="1">
      <alignment horizontal="left"/>
      <protection/>
    </xf>
    <xf numFmtId="3" fontId="10" fillId="34" borderId="16" xfId="47" applyFont="1" applyFill="1" applyBorder="1" applyAlignment="1">
      <alignment horizontal="left"/>
      <protection/>
    </xf>
    <xf numFmtId="3" fontId="10" fillId="0" borderId="13" xfId="47" applyFont="1" applyBorder="1" applyAlignment="1">
      <alignment horizontal="left"/>
      <protection/>
    </xf>
    <xf numFmtId="3" fontId="10" fillId="0" borderId="23" xfId="47" applyFont="1" applyBorder="1" applyAlignment="1">
      <alignment horizontal="left"/>
      <protection/>
    </xf>
    <xf numFmtId="3" fontId="10" fillId="0" borderId="26" xfId="47" applyFont="1" applyBorder="1" applyAlignment="1">
      <alignment horizontal="left"/>
      <protection/>
    </xf>
    <xf numFmtId="3" fontId="10" fillId="0" borderId="28" xfId="47" applyFont="1" applyBorder="1" applyAlignment="1">
      <alignment horizontal="left"/>
      <protection/>
    </xf>
    <xf numFmtId="4" fontId="7" fillId="33" borderId="51" xfId="47" applyNumberFormat="1" applyFont="1" applyFill="1" applyBorder="1" applyAlignment="1">
      <alignment horizontal="center" wrapText="1"/>
      <protection/>
    </xf>
    <xf numFmtId="4" fontId="7" fillId="33" borderId="19" xfId="47" applyNumberFormat="1" applyFont="1" applyFill="1" applyBorder="1" applyAlignment="1">
      <alignment horizontal="center" wrapText="1"/>
      <protection/>
    </xf>
    <xf numFmtId="3" fontId="7" fillId="33" borderId="18" xfId="47" applyFont="1" applyFill="1" applyBorder="1" applyAlignment="1">
      <alignment horizontal="center"/>
      <protection/>
    </xf>
    <xf numFmtId="3" fontId="7" fillId="33" borderId="49" xfId="47" applyFont="1" applyFill="1" applyBorder="1" applyAlignment="1">
      <alignment horizontal="center"/>
      <protection/>
    </xf>
    <xf numFmtId="3" fontId="7" fillId="33" borderId="50" xfId="47" applyFont="1" applyFill="1" applyBorder="1" applyAlignment="1">
      <alignment horizontal="center"/>
      <protection/>
    </xf>
    <xf numFmtId="4" fontId="7" fillId="33" borderId="18" xfId="47" applyNumberFormat="1" applyFont="1" applyFill="1" applyBorder="1" applyAlignment="1">
      <alignment horizontal="center"/>
      <protection/>
    </xf>
    <xf numFmtId="4" fontId="7" fillId="33" borderId="49" xfId="47" applyNumberFormat="1" applyFont="1" applyFill="1" applyBorder="1" applyAlignment="1">
      <alignment horizontal="center"/>
      <protection/>
    </xf>
    <xf numFmtId="4" fontId="7" fillId="33" borderId="50" xfId="47" applyNumberFormat="1" applyFont="1" applyFill="1" applyBorder="1" applyAlignment="1">
      <alignment horizontal="center"/>
      <protection/>
    </xf>
    <xf numFmtId="3" fontId="7" fillId="33" borderId="51" xfId="47" applyFont="1" applyFill="1" applyBorder="1" applyAlignment="1">
      <alignment horizontal="center" wrapText="1"/>
      <protection/>
    </xf>
    <xf numFmtId="3" fontId="7" fillId="33" borderId="19" xfId="47" applyFont="1" applyFill="1" applyBorder="1" applyAlignment="1">
      <alignment horizontal="center" wrapText="1"/>
      <protection/>
    </xf>
    <xf numFmtId="3" fontId="6" fillId="0" borderId="0" xfId="47" applyFont="1" applyBorder="1" applyAlignment="1">
      <alignment horizontal="center"/>
      <protection/>
    </xf>
    <xf numFmtId="4" fontId="0" fillId="33" borderId="52" xfId="0" applyFont="1" applyFill="1" applyBorder="1" applyAlignment="1">
      <alignment horizontal="center" wrapText="1"/>
    </xf>
    <xf numFmtId="4" fontId="0" fillId="33" borderId="19" xfId="0" applyFont="1" applyFill="1" applyBorder="1" applyAlignment="1">
      <alignment horizontal="center" wrapText="1"/>
    </xf>
    <xf numFmtId="49" fontId="7" fillId="33" borderId="36" xfId="47" applyNumberFormat="1" applyFont="1" applyFill="1" applyBorder="1" applyAlignment="1">
      <alignment horizontal="center" wrapText="1"/>
      <protection/>
    </xf>
    <xf numFmtId="4" fontId="0" fillId="33" borderId="37" xfId="0" applyFont="1" applyFill="1" applyBorder="1" applyAlignment="1">
      <alignment horizontal="center" wrapText="1"/>
    </xf>
    <xf numFmtId="4" fontId="0" fillId="33" borderId="43" xfId="0" applyFont="1" applyFill="1" applyBorder="1" applyAlignment="1">
      <alignment horizontal="center" wrapText="1"/>
    </xf>
    <xf numFmtId="4" fontId="0" fillId="33" borderId="44" xfId="0" applyFont="1" applyFill="1" applyBorder="1" applyAlignment="1">
      <alignment horizontal="center" wrapText="1"/>
    </xf>
    <xf numFmtId="4" fontId="0" fillId="33" borderId="45" xfId="0" applyFont="1" applyFill="1" applyBorder="1" applyAlignment="1">
      <alignment horizontal="center" wrapText="1"/>
    </xf>
    <xf numFmtId="4" fontId="0" fillId="33" borderId="46" xfId="0" applyFont="1" applyFill="1" applyBorder="1" applyAlignment="1">
      <alignment horizontal="center" wrapText="1"/>
    </xf>
    <xf numFmtId="49" fontId="7" fillId="33" borderId="51" xfId="47" applyNumberFormat="1" applyFont="1" applyFill="1" applyBorder="1" applyAlignment="1">
      <alignment horizontal="center" wrapText="1"/>
      <protection/>
    </xf>
    <xf numFmtId="49" fontId="7" fillId="33" borderId="52" xfId="47" applyNumberFormat="1" applyFont="1" applyFill="1" applyBorder="1" applyAlignment="1">
      <alignment horizontal="center" wrapText="1"/>
      <protection/>
    </xf>
    <xf numFmtId="49" fontId="7" fillId="33" borderId="19" xfId="47" applyNumberFormat="1" applyFont="1" applyFill="1" applyBorder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Š Raisov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7"/>
  <sheetViews>
    <sheetView tabSelected="1" zoomScalePageLayoutView="0" workbookViewId="0" topLeftCell="A1">
      <selection activeCell="A1" sqref="A1:X1"/>
    </sheetView>
  </sheetViews>
  <sheetFormatPr defaultColWidth="6.5" defaultRowHeight="8.25"/>
  <cols>
    <col min="1" max="1" width="5.5" style="1" customWidth="1"/>
    <col min="2" max="2" width="6.5" style="0" customWidth="1"/>
    <col min="3" max="3" width="36.75" style="0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</cols>
  <sheetData>
    <row r="1" spans="1:24" s="2" customFormat="1" ht="15.75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3" spans="1:24" s="7" customFormat="1" ht="9.75" customHeight="1">
      <c r="A3" s="173" t="s">
        <v>44</v>
      </c>
      <c r="B3" s="178" t="s">
        <v>45</v>
      </c>
      <c r="C3" s="179"/>
      <c r="D3" s="184" t="s">
        <v>46</v>
      </c>
      <c r="E3" s="167" t="s">
        <v>38</v>
      </c>
      <c r="F3" s="168"/>
      <c r="G3" s="168"/>
      <c r="H3" s="168"/>
      <c r="I3" s="169"/>
      <c r="J3" s="167" t="s">
        <v>43</v>
      </c>
      <c r="K3" s="168"/>
      <c r="L3" s="168"/>
      <c r="M3" s="168"/>
      <c r="N3" s="169"/>
      <c r="O3" s="167" t="s">
        <v>47</v>
      </c>
      <c r="P3" s="168"/>
      <c r="Q3" s="168"/>
      <c r="R3" s="168"/>
      <c r="S3" s="169"/>
      <c r="T3" s="167" t="s">
        <v>42</v>
      </c>
      <c r="U3" s="168"/>
      <c r="V3" s="168"/>
      <c r="W3" s="168"/>
      <c r="X3" s="169"/>
    </row>
    <row r="4" spans="1:24" s="8" customFormat="1" ht="9.75" customHeight="1">
      <c r="A4" s="176"/>
      <c r="B4" s="180"/>
      <c r="C4" s="181"/>
      <c r="D4" s="185"/>
      <c r="E4" s="165" t="s">
        <v>48</v>
      </c>
      <c r="F4" s="170" t="s">
        <v>79</v>
      </c>
      <c r="G4" s="171"/>
      <c r="H4" s="172"/>
      <c r="I4" s="173" t="s">
        <v>80</v>
      </c>
      <c r="J4" s="165" t="s">
        <v>48</v>
      </c>
      <c r="K4" s="170" t="s">
        <v>79</v>
      </c>
      <c r="L4" s="171"/>
      <c r="M4" s="172"/>
      <c r="N4" s="173" t="s">
        <v>80</v>
      </c>
      <c r="O4" s="165" t="s">
        <v>48</v>
      </c>
      <c r="P4" s="170" t="s">
        <v>79</v>
      </c>
      <c r="Q4" s="171"/>
      <c r="R4" s="172"/>
      <c r="S4" s="173" t="s">
        <v>80</v>
      </c>
      <c r="T4" s="165" t="s">
        <v>48</v>
      </c>
      <c r="U4" s="170" t="s">
        <v>79</v>
      </c>
      <c r="V4" s="171"/>
      <c r="W4" s="172"/>
      <c r="X4" s="173" t="s">
        <v>80</v>
      </c>
    </row>
    <row r="5" spans="1:24" s="9" customFormat="1" ht="9.75" customHeight="1">
      <c r="A5" s="177"/>
      <c r="B5" s="182"/>
      <c r="C5" s="183"/>
      <c r="D5" s="186"/>
      <c r="E5" s="166"/>
      <c r="F5" s="19" t="s">
        <v>39</v>
      </c>
      <c r="G5" s="20" t="s">
        <v>40</v>
      </c>
      <c r="H5" s="19" t="s">
        <v>41</v>
      </c>
      <c r="I5" s="174"/>
      <c r="J5" s="166"/>
      <c r="K5" s="19" t="s">
        <v>39</v>
      </c>
      <c r="L5" s="20" t="s">
        <v>40</v>
      </c>
      <c r="M5" s="19" t="s">
        <v>41</v>
      </c>
      <c r="N5" s="174"/>
      <c r="O5" s="166"/>
      <c r="P5" s="19" t="s">
        <v>39</v>
      </c>
      <c r="Q5" s="20" t="s">
        <v>40</v>
      </c>
      <c r="R5" s="19" t="s">
        <v>41</v>
      </c>
      <c r="S5" s="174"/>
      <c r="T5" s="166"/>
      <c r="U5" s="19" t="s">
        <v>39</v>
      </c>
      <c r="V5" s="20" t="s">
        <v>40</v>
      </c>
      <c r="W5" s="19" t="s">
        <v>41</v>
      </c>
      <c r="X5" s="174"/>
    </row>
    <row r="6" spans="1:24" s="7" customFormat="1" ht="9.75" customHeight="1">
      <c r="A6" s="21" t="s">
        <v>0</v>
      </c>
      <c r="B6" s="160" t="s">
        <v>1</v>
      </c>
      <c r="C6" s="160"/>
      <c r="D6" s="22" t="s">
        <v>2</v>
      </c>
      <c r="E6" s="23">
        <f>SUM(E7:E9)</f>
        <v>2189.7400000000002</v>
      </c>
      <c r="F6" s="23">
        <f>SUM(F7:F9)</f>
        <v>2208.7400000000002</v>
      </c>
      <c r="G6" s="23">
        <f>SUM(G7:G9)</f>
        <v>1173.856</v>
      </c>
      <c r="H6" s="24">
        <f aca="true" t="shared" si="0" ref="H6:H36">G6/F6*100</f>
        <v>53.14595651819589</v>
      </c>
      <c r="I6" s="25">
        <f>SUM(I7:I9)</f>
        <v>1150.755</v>
      </c>
      <c r="J6" s="25">
        <f>SUM(J7:J9)</f>
        <v>2189.7400000000002</v>
      </c>
      <c r="K6" s="23">
        <f aca="true" t="shared" si="1" ref="K6:X6">SUM(K7:K9)</f>
        <v>2208.7400000000002</v>
      </c>
      <c r="L6" s="23">
        <f t="shared" si="1"/>
        <v>1173.856</v>
      </c>
      <c r="M6" s="24">
        <f aca="true" t="shared" si="2" ref="M6:M33">L6/K6*100</f>
        <v>53.14595651819589</v>
      </c>
      <c r="N6" s="25">
        <f t="shared" si="1"/>
        <v>1150.755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4" t="e">
        <f aca="true" t="shared" si="3" ref="R6:R33">Q6/P6*100</f>
        <v>#DIV/0!</v>
      </c>
      <c r="S6" s="23">
        <f t="shared" si="1"/>
        <v>0</v>
      </c>
      <c r="T6" s="23">
        <f t="shared" si="1"/>
        <v>0</v>
      </c>
      <c r="U6" s="23">
        <f t="shared" si="1"/>
        <v>0</v>
      </c>
      <c r="V6" s="23">
        <f t="shared" si="1"/>
        <v>0</v>
      </c>
      <c r="W6" s="24" t="e">
        <f aca="true" t="shared" si="4" ref="W6:W33">V6/U6*100</f>
        <v>#DIV/0!</v>
      </c>
      <c r="X6" s="23">
        <f t="shared" si="1"/>
        <v>0</v>
      </c>
    </row>
    <row r="7" spans="1:24" s="7" customFormat="1" ht="9.75" customHeight="1">
      <c r="A7" s="26" t="s">
        <v>3</v>
      </c>
      <c r="B7" s="161" t="s">
        <v>52</v>
      </c>
      <c r="C7" s="162"/>
      <c r="D7" s="27" t="s">
        <v>2</v>
      </c>
      <c r="E7" s="6">
        <f aca="true" t="shared" si="5" ref="E7:G10">SUM(J7,O7)</f>
        <v>284</v>
      </c>
      <c r="F7" s="3">
        <f t="shared" si="5"/>
        <v>303</v>
      </c>
      <c r="G7" s="3">
        <f t="shared" si="5"/>
        <v>220.994</v>
      </c>
      <c r="H7" s="11">
        <f t="shared" si="0"/>
        <v>72.93531353135313</v>
      </c>
      <c r="I7" s="28">
        <f>SUM(N7,S7)</f>
        <v>219.977</v>
      </c>
      <c r="J7" s="29">
        <v>284</v>
      </c>
      <c r="K7" s="30">
        <v>303</v>
      </c>
      <c r="L7" s="30">
        <v>220.994</v>
      </c>
      <c r="M7" s="11">
        <f t="shared" si="2"/>
        <v>72.93531353135313</v>
      </c>
      <c r="N7" s="31">
        <v>219.977</v>
      </c>
      <c r="O7" s="32"/>
      <c r="P7" s="30"/>
      <c r="Q7" s="30"/>
      <c r="R7" s="11" t="e">
        <f t="shared" si="3"/>
        <v>#DIV/0!</v>
      </c>
      <c r="S7" s="31"/>
      <c r="T7" s="32"/>
      <c r="U7" s="30"/>
      <c r="V7" s="30"/>
      <c r="W7" s="11" t="e">
        <f t="shared" si="4"/>
        <v>#DIV/0!</v>
      </c>
      <c r="X7" s="33"/>
    </row>
    <row r="8" spans="1:24" s="7" customFormat="1" ht="9.75" customHeight="1">
      <c r="A8" s="34" t="s">
        <v>4</v>
      </c>
      <c r="B8" s="163" t="s">
        <v>53</v>
      </c>
      <c r="C8" s="164"/>
      <c r="D8" s="35" t="s">
        <v>2</v>
      </c>
      <c r="E8" s="36">
        <f t="shared" si="5"/>
        <v>0.1</v>
      </c>
      <c r="F8" s="37">
        <f t="shared" si="5"/>
        <v>0.1</v>
      </c>
      <c r="G8" s="37">
        <f t="shared" si="5"/>
        <v>0.042</v>
      </c>
      <c r="H8" s="12">
        <f t="shared" si="0"/>
        <v>42</v>
      </c>
      <c r="I8" s="38">
        <f>SUM(N8,S8)</f>
        <v>0.033</v>
      </c>
      <c r="J8" s="39">
        <v>0.1</v>
      </c>
      <c r="K8" s="37">
        <v>0.1</v>
      </c>
      <c r="L8" s="37">
        <v>0.042</v>
      </c>
      <c r="M8" s="12">
        <f t="shared" si="2"/>
        <v>42</v>
      </c>
      <c r="N8" s="38">
        <v>0.033</v>
      </c>
      <c r="O8" s="36"/>
      <c r="P8" s="37"/>
      <c r="Q8" s="37"/>
      <c r="R8" s="12" t="e">
        <f t="shared" si="3"/>
        <v>#DIV/0!</v>
      </c>
      <c r="S8" s="38"/>
      <c r="T8" s="36"/>
      <c r="U8" s="37"/>
      <c r="V8" s="37"/>
      <c r="W8" s="12" t="e">
        <f t="shared" si="4"/>
        <v>#DIV/0!</v>
      </c>
      <c r="X8" s="40"/>
    </row>
    <row r="9" spans="1:24" s="7" customFormat="1" ht="9.75" customHeight="1">
      <c r="A9" s="41" t="s">
        <v>5</v>
      </c>
      <c r="B9" s="42" t="s">
        <v>54</v>
      </c>
      <c r="C9" s="43"/>
      <c r="D9" s="44" t="s">
        <v>2</v>
      </c>
      <c r="E9" s="45">
        <f t="shared" si="5"/>
        <v>1905.64</v>
      </c>
      <c r="F9" s="46">
        <f t="shared" si="5"/>
        <v>1905.64</v>
      </c>
      <c r="G9" s="46">
        <f t="shared" si="5"/>
        <v>952.82</v>
      </c>
      <c r="H9" s="47">
        <f t="shared" si="0"/>
        <v>50</v>
      </c>
      <c r="I9" s="48">
        <f>SUM(N9,S9)</f>
        <v>930.745</v>
      </c>
      <c r="J9" s="49">
        <v>1905.64</v>
      </c>
      <c r="K9" s="46">
        <v>1905.64</v>
      </c>
      <c r="L9" s="46">
        <v>952.82</v>
      </c>
      <c r="M9" s="47">
        <f t="shared" si="2"/>
        <v>50</v>
      </c>
      <c r="N9" s="48">
        <v>930.745</v>
      </c>
      <c r="O9" s="45"/>
      <c r="P9" s="46"/>
      <c r="Q9" s="46"/>
      <c r="R9" s="47" t="e">
        <f t="shared" si="3"/>
        <v>#DIV/0!</v>
      </c>
      <c r="S9" s="48"/>
      <c r="T9" s="45"/>
      <c r="U9" s="46"/>
      <c r="V9" s="46"/>
      <c r="W9" s="47" t="e">
        <f t="shared" si="4"/>
        <v>#DIV/0!</v>
      </c>
      <c r="X9" s="50"/>
    </row>
    <row r="10" spans="1:24" s="7" customFormat="1" ht="9.75" customHeight="1">
      <c r="A10" s="21" t="s">
        <v>6</v>
      </c>
      <c r="B10" s="160" t="s">
        <v>8</v>
      </c>
      <c r="C10" s="160"/>
      <c r="D10" s="51" t="s">
        <v>2</v>
      </c>
      <c r="E10" s="52">
        <f t="shared" si="5"/>
        <v>0</v>
      </c>
      <c r="F10" s="52">
        <f t="shared" si="5"/>
        <v>0</v>
      </c>
      <c r="G10" s="52">
        <f t="shared" si="5"/>
        <v>0</v>
      </c>
      <c r="H10" s="24" t="e">
        <f t="shared" si="0"/>
        <v>#DIV/0!</v>
      </c>
      <c r="I10" s="53">
        <f>SUM(N10,S10)</f>
        <v>0</v>
      </c>
      <c r="J10" s="133"/>
      <c r="K10" s="52"/>
      <c r="L10" s="52"/>
      <c r="M10" s="24" t="e">
        <f t="shared" si="2"/>
        <v>#DIV/0!</v>
      </c>
      <c r="N10" s="53"/>
      <c r="O10" s="52"/>
      <c r="P10" s="52"/>
      <c r="Q10" s="52"/>
      <c r="R10" s="24" t="e">
        <f t="shared" si="3"/>
        <v>#DIV/0!</v>
      </c>
      <c r="S10" s="53"/>
      <c r="T10" s="52"/>
      <c r="U10" s="52"/>
      <c r="V10" s="52"/>
      <c r="W10" s="24" t="e">
        <f t="shared" si="4"/>
        <v>#DIV/0!</v>
      </c>
      <c r="X10" s="52"/>
    </row>
    <row r="11" spans="1:24" s="7" customFormat="1" ht="9.75" customHeight="1">
      <c r="A11" s="21" t="s">
        <v>7</v>
      </c>
      <c r="B11" s="160" t="s">
        <v>10</v>
      </c>
      <c r="C11" s="160"/>
      <c r="D11" s="51" t="s">
        <v>2</v>
      </c>
      <c r="E11" s="23">
        <f>SUM(E12:E30)</f>
        <v>2189.74</v>
      </c>
      <c r="F11" s="23">
        <f>SUM(F12:F30)</f>
        <v>2208.74</v>
      </c>
      <c r="G11" s="23">
        <f>SUM(G12:G30)</f>
        <v>1083.5449999999998</v>
      </c>
      <c r="H11" s="24">
        <f t="shared" si="0"/>
        <v>49.05715475791628</v>
      </c>
      <c r="I11" s="25">
        <f>SUM(I12:I30)</f>
        <v>1056.499</v>
      </c>
      <c r="J11" s="25">
        <f>SUM(J12:J30)</f>
        <v>2189.74</v>
      </c>
      <c r="K11" s="23">
        <f>SUM(K12:K30)</f>
        <v>2208.74</v>
      </c>
      <c r="L11" s="23">
        <f>SUM(L12:L30)</f>
        <v>1083.5449999999998</v>
      </c>
      <c r="M11" s="24">
        <f t="shared" si="2"/>
        <v>49.05715475791628</v>
      </c>
      <c r="N11" s="25">
        <f>SUM(N12:N30)</f>
        <v>1056.499</v>
      </c>
      <c r="O11" s="23">
        <f>SUM(O12:O30)</f>
        <v>0</v>
      </c>
      <c r="P11" s="23">
        <f>SUM(P12:P30)</f>
        <v>0</v>
      </c>
      <c r="Q11" s="23">
        <f>SUM(Q12:Q30)</f>
        <v>0</v>
      </c>
      <c r="R11" s="24" t="e">
        <f t="shared" si="3"/>
        <v>#DIV/0!</v>
      </c>
      <c r="S11" s="25">
        <f>SUM(S12:S30)</f>
        <v>0</v>
      </c>
      <c r="T11" s="23">
        <f>SUM(T12:T30)</f>
        <v>0</v>
      </c>
      <c r="U11" s="23">
        <f>SUM(U12:U30)</f>
        <v>0</v>
      </c>
      <c r="V11" s="23">
        <f>SUM(V12:V30)</f>
        <v>0</v>
      </c>
      <c r="W11" s="24" t="e">
        <f t="shared" si="4"/>
        <v>#DIV/0!</v>
      </c>
      <c r="X11" s="23">
        <f>SUM(X12:X30)</f>
        <v>0</v>
      </c>
    </row>
    <row r="12" spans="1:24" s="7" customFormat="1" ht="9.75" customHeight="1">
      <c r="A12" s="54" t="s">
        <v>9</v>
      </c>
      <c r="B12" s="158" t="s">
        <v>29</v>
      </c>
      <c r="C12" s="159"/>
      <c r="D12" s="55" t="s">
        <v>2</v>
      </c>
      <c r="E12" s="6">
        <f aca="true" t="shared" si="6" ref="E12:I27">SUM(J12,O12)</f>
        <v>49.3</v>
      </c>
      <c r="F12" s="3">
        <f t="shared" si="6"/>
        <v>38.9</v>
      </c>
      <c r="G12" s="3">
        <f t="shared" si="6"/>
        <v>16.373</v>
      </c>
      <c r="H12" s="11">
        <f t="shared" si="0"/>
        <v>42.08997429305913</v>
      </c>
      <c r="I12" s="28">
        <f t="shared" si="6"/>
        <v>18.007</v>
      </c>
      <c r="J12" s="56">
        <v>49.3</v>
      </c>
      <c r="K12" s="57">
        <v>38.9</v>
      </c>
      <c r="L12" s="57">
        <v>16.373</v>
      </c>
      <c r="M12" s="11">
        <f t="shared" si="2"/>
        <v>42.08997429305913</v>
      </c>
      <c r="N12" s="127">
        <v>18.007</v>
      </c>
      <c r="O12" s="59"/>
      <c r="P12" s="57"/>
      <c r="Q12" s="57"/>
      <c r="R12" s="11" t="e">
        <f t="shared" si="3"/>
        <v>#DIV/0!</v>
      </c>
      <c r="S12" s="58"/>
      <c r="T12" s="59"/>
      <c r="U12" s="57"/>
      <c r="V12" s="57"/>
      <c r="W12" s="11" t="e">
        <f t="shared" si="4"/>
        <v>#DIV/0!</v>
      </c>
      <c r="X12" s="60"/>
    </row>
    <row r="13" spans="1:24" s="7" customFormat="1" ht="9.75" customHeight="1">
      <c r="A13" s="61" t="s">
        <v>11</v>
      </c>
      <c r="B13" s="154" t="s">
        <v>30</v>
      </c>
      <c r="C13" s="155"/>
      <c r="D13" s="64" t="s">
        <v>2</v>
      </c>
      <c r="E13" s="36">
        <f t="shared" si="6"/>
        <v>35</v>
      </c>
      <c r="F13" s="37">
        <f t="shared" si="6"/>
        <v>35</v>
      </c>
      <c r="G13" s="37">
        <f t="shared" si="6"/>
        <v>11.553</v>
      </c>
      <c r="H13" s="12">
        <f t="shared" si="0"/>
        <v>33.00857142857143</v>
      </c>
      <c r="I13" s="38">
        <f t="shared" si="6"/>
        <v>10.844</v>
      </c>
      <c r="J13" s="65">
        <v>35</v>
      </c>
      <c r="K13" s="37">
        <v>35</v>
      </c>
      <c r="L13" s="37">
        <v>11.553</v>
      </c>
      <c r="M13" s="12">
        <f t="shared" si="2"/>
        <v>33.00857142857143</v>
      </c>
      <c r="N13" s="38">
        <v>10.844</v>
      </c>
      <c r="O13" s="36"/>
      <c r="P13" s="37"/>
      <c r="Q13" s="37"/>
      <c r="R13" s="12" t="e">
        <f t="shared" si="3"/>
        <v>#DIV/0!</v>
      </c>
      <c r="S13" s="38"/>
      <c r="T13" s="36"/>
      <c r="U13" s="37"/>
      <c r="V13" s="37"/>
      <c r="W13" s="12" t="e">
        <f t="shared" si="4"/>
        <v>#DIV/0!</v>
      </c>
      <c r="X13" s="40"/>
    </row>
    <row r="14" spans="1:24" s="7" customFormat="1" ht="9.75" customHeight="1">
      <c r="A14" s="61" t="s">
        <v>12</v>
      </c>
      <c r="B14" s="62" t="s">
        <v>55</v>
      </c>
      <c r="C14" s="63"/>
      <c r="D14" s="64" t="s">
        <v>2</v>
      </c>
      <c r="E14" s="36">
        <f t="shared" si="6"/>
        <v>0</v>
      </c>
      <c r="F14" s="37">
        <f t="shared" si="6"/>
        <v>0</v>
      </c>
      <c r="G14" s="37">
        <f t="shared" si="6"/>
        <v>0</v>
      </c>
      <c r="H14" s="12" t="e">
        <f t="shared" si="0"/>
        <v>#DIV/0!</v>
      </c>
      <c r="I14" s="38">
        <f t="shared" si="6"/>
        <v>0</v>
      </c>
      <c r="J14" s="65"/>
      <c r="K14" s="37"/>
      <c r="L14" s="37"/>
      <c r="M14" s="12" t="e">
        <f t="shared" si="2"/>
        <v>#DIV/0!</v>
      </c>
      <c r="N14" s="38"/>
      <c r="O14" s="36"/>
      <c r="P14" s="37"/>
      <c r="Q14" s="37"/>
      <c r="R14" s="12" t="e">
        <f t="shared" si="3"/>
        <v>#DIV/0!</v>
      </c>
      <c r="S14" s="38"/>
      <c r="T14" s="36"/>
      <c r="U14" s="37"/>
      <c r="V14" s="37"/>
      <c r="W14" s="12" t="e">
        <f t="shared" si="4"/>
        <v>#DIV/0!</v>
      </c>
      <c r="X14" s="40"/>
    </row>
    <row r="15" spans="1:24" s="7" customFormat="1" ht="9.75" customHeight="1">
      <c r="A15" s="61" t="s">
        <v>13</v>
      </c>
      <c r="B15" s="154" t="s">
        <v>31</v>
      </c>
      <c r="C15" s="155"/>
      <c r="D15" s="64" t="s">
        <v>2</v>
      </c>
      <c r="E15" s="36">
        <f t="shared" si="6"/>
        <v>8</v>
      </c>
      <c r="F15" s="37">
        <f t="shared" si="6"/>
        <v>8</v>
      </c>
      <c r="G15" s="37">
        <f t="shared" si="6"/>
        <v>2.435</v>
      </c>
      <c r="H15" s="12">
        <f t="shared" si="0"/>
        <v>30.4375</v>
      </c>
      <c r="I15" s="38">
        <f t="shared" si="6"/>
        <v>4.475</v>
      </c>
      <c r="J15" s="65">
        <v>8</v>
      </c>
      <c r="K15" s="37">
        <v>8</v>
      </c>
      <c r="L15" s="37">
        <v>2.435</v>
      </c>
      <c r="M15" s="12">
        <f t="shared" si="2"/>
        <v>30.4375</v>
      </c>
      <c r="N15" s="38">
        <v>4.475</v>
      </c>
      <c r="O15" s="36"/>
      <c r="P15" s="37"/>
      <c r="Q15" s="37"/>
      <c r="R15" s="12" t="e">
        <f t="shared" si="3"/>
        <v>#DIV/0!</v>
      </c>
      <c r="S15" s="38"/>
      <c r="T15" s="36"/>
      <c r="U15" s="37"/>
      <c r="V15" s="37"/>
      <c r="W15" s="12" t="e">
        <f t="shared" si="4"/>
        <v>#DIV/0!</v>
      </c>
      <c r="X15" s="40"/>
    </row>
    <row r="16" spans="1:24" s="7" customFormat="1" ht="9.75" customHeight="1">
      <c r="A16" s="61" t="s">
        <v>14</v>
      </c>
      <c r="B16" s="154" t="s">
        <v>32</v>
      </c>
      <c r="C16" s="155"/>
      <c r="D16" s="64" t="s">
        <v>2</v>
      </c>
      <c r="E16" s="36">
        <f t="shared" si="6"/>
        <v>0.5</v>
      </c>
      <c r="F16" s="37">
        <f t="shared" si="6"/>
        <v>0.5</v>
      </c>
      <c r="G16" s="37">
        <f t="shared" si="6"/>
        <v>0</v>
      </c>
      <c r="H16" s="12">
        <f t="shared" si="0"/>
        <v>0</v>
      </c>
      <c r="I16" s="38">
        <f t="shared" si="6"/>
        <v>0.277</v>
      </c>
      <c r="J16" s="65">
        <v>0.5</v>
      </c>
      <c r="K16" s="37">
        <v>0.5</v>
      </c>
      <c r="L16" s="37"/>
      <c r="M16" s="12">
        <f t="shared" si="2"/>
        <v>0</v>
      </c>
      <c r="N16" s="38">
        <v>0.277</v>
      </c>
      <c r="O16" s="36"/>
      <c r="P16" s="37"/>
      <c r="Q16" s="37"/>
      <c r="R16" s="12" t="e">
        <f t="shared" si="3"/>
        <v>#DIV/0!</v>
      </c>
      <c r="S16" s="38"/>
      <c r="T16" s="36"/>
      <c r="U16" s="37"/>
      <c r="V16" s="37"/>
      <c r="W16" s="12" t="e">
        <f t="shared" si="4"/>
        <v>#DIV/0!</v>
      </c>
      <c r="X16" s="40"/>
    </row>
    <row r="17" spans="1:24" s="7" customFormat="1" ht="9.75" customHeight="1">
      <c r="A17" s="61" t="s">
        <v>15</v>
      </c>
      <c r="B17" s="62" t="s">
        <v>56</v>
      </c>
      <c r="C17" s="63"/>
      <c r="D17" s="64" t="s">
        <v>2</v>
      </c>
      <c r="E17" s="36">
        <f t="shared" si="6"/>
        <v>0.6</v>
      </c>
      <c r="F17" s="37">
        <f t="shared" si="6"/>
        <v>0.6</v>
      </c>
      <c r="G17" s="37">
        <f t="shared" si="6"/>
        <v>0.255</v>
      </c>
      <c r="H17" s="12">
        <f t="shared" si="0"/>
        <v>42.50000000000001</v>
      </c>
      <c r="I17" s="38">
        <f t="shared" si="6"/>
        <v>0</v>
      </c>
      <c r="J17" s="65">
        <v>0.6</v>
      </c>
      <c r="K17" s="37">
        <v>0.6</v>
      </c>
      <c r="L17" s="37">
        <v>0.255</v>
      </c>
      <c r="M17" s="12">
        <f t="shared" si="2"/>
        <v>42.50000000000001</v>
      </c>
      <c r="N17" s="38"/>
      <c r="O17" s="36"/>
      <c r="P17" s="37"/>
      <c r="Q17" s="37"/>
      <c r="R17" s="12" t="e">
        <f t="shared" si="3"/>
        <v>#DIV/0!</v>
      </c>
      <c r="S17" s="38"/>
      <c r="T17" s="36"/>
      <c r="U17" s="37"/>
      <c r="V17" s="37"/>
      <c r="W17" s="12" t="e">
        <f t="shared" si="4"/>
        <v>#DIV/0!</v>
      </c>
      <c r="X17" s="40"/>
    </row>
    <row r="18" spans="1:24" s="7" customFormat="1" ht="9.75" customHeight="1">
      <c r="A18" s="61" t="s">
        <v>16</v>
      </c>
      <c r="B18" s="154" t="s">
        <v>33</v>
      </c>
      <c r="C18" s="155"/>
      <c r="D18" s="64" t="s">
        <v>2</v>
      </c>
      <c r="E18" s="36">
        <f t="shared" si="6"/>
        <v>191.4</v>
      </c>
      <c r="F18" s="37">
        <f t="shared" si="6"/>
        <v>194</v>
      </c>
      <c r="G18" s="37">
        <f t="shared" si="6"/>
        <v>99.022</v>
      </c>
      <c r="H18" s="12">
        <f t="shared" si="0"/>
        <v>51.042268041237115</v>
      </c>
      <c r="I18" s="38">
        <f t="shared" si="6"/>
        <v>100.831</v>
      </c>
      <c r="J18" s="65">
        <v>191.4</v>
      </c>
      <c r="K18" s="37">
        <v>194</v>
      </c>
      <c r="L18" s="37">
        <v>99.022</v>
      </c>
      <c r="M18" s="12">
        <f t="shared" si="2"/>
        <v>51.042268041237115</v>
      </c>
      <c r="N18" s="38">
        <v>100.831</v>
      </c>
      <c r="O18" s="36"/>
      <c r="P18" s="37"/>
      <c r="Q18" s="37"/>
      <c r="R18" s="12" t="e">
        <f t="shared" si="3"/>
        <v>#DIV/0!</v>
      </c>
      <c r="S18" s="38"/>
      <c r="T18" s="36"/>
      <c r="U18" s="37"/>
      <c r="V18" s="37"/>
      <c r="W18" s="12" t="e">
        <f t="shared" si="4"/>
        <v>#DIV/0!</v>
      </c>
      <c r="X18" s="40"/>
    </row>
    <row r="19" spans="1:24" s="13" customFormat="1" ht="9.75" customHeight="1">
      <c r="A19" s="61" t="s">
        <v>17</v>
      </c>
      <c r="B19" s="154" t="s">
        <v>34</v>
      </c>
      <c r="C19" s="155"/>
      <c r="D19" s="64" t="s">
        <v>2</v>
      </c>
      <c r="E19" s="36">
        <f t="shared" si="6"/>
        <v>1376.2</v>
      </c>
      <c r="F19" s="37">
        <f t="shared" si="6"/>
        <v>1376.2</v>
      </c>
      <c r="G19" s="37">
        <f t="shared" si="6"/>
        <v>671.657</v>
      </c>
      <c r="H19" s="12">
        <f t="shared" si="0"/>
        <v>48.805188199389626</v>
      </c>
      <c r="I19" s="38">
        <f t="shared" si="6"/>
        <v>668.062</v>
      </c>
      <c r="J19" s="66">
        <v>1376.2</v>
      </c>
      <c r="K19" s="37">
        <v>1376.2</v>
      </c>
      <c r="L19" s="37">
        <v>671.657</v>
      </c>
      <c r="M19" s="12">
        <f t="shared" si="2"/>
        <v>48.805188199389626</v>
      </c>
      <c r="N19" s="38">
        <v>668.062</v>
      </c>
      <c r="O19" s="36"/>
      <c r="P19" s="37"/>
      <c r="Q19" s="37"/>
      <c r="R19" s="12" t="e">
        <f t="shared" si="3"/>
        <v>#DIV/0!</v>
      </c>
      <c r="S19" s="38"/>
      <c r="T19" s="67"/>
      <c r="U19" s="68"/>
      <c r="V19" s="68"/>
      <c r="W19" s="12" t="e">
        <f t="shared" si="4"/>
        <v>#DIV/0!</v>
      </c>
      <c r="X19" s="69"/>
    </row>
    <row r="20" spans="1:24" s="7" customFormat="1" ht="9.75" customHeight="1">
      <c r="A20" s="61" t="s">
        <v>18</v>
      </c>
      <c r="B20" s="154" t="s">
        <v>57</v>
      </c>
      <c r="C20" s="155"/>
      <c r="D20" s="64" t="s">
        <v>2</v>
      </c>
      <c r="E20" s="36">
        <f t="shared" si="6"/>
        <v>473.9</v>
      </c>
      <c r="F20" s="37">
        <f t="shared" si="6"/>
        <v>473.9</v>
      </c>
      <c r="G20" s="37">
        <f t="shared" si="6"/>
        <v>231.186</v>
      </c>
      <c r="H20" s="12">
        <f t="shared" si="0"/>
        <v>48.78370964338468</v>
      </c>
      <c r="I20" s="38">
        <f t="shared" si="6"/>
        <v>229.946</v>
      </c>
      <c r="J20" s="65">
        <v>473.9</v>
      </c>
      <c r="K20" s="37">
        <v>473.9</v>
      </c>
      <c r="L20" s="37">
        <v>231.186</v>
      </c>
      <c r="M20" s="12">
        <f t="shared" si="2"/>
        <v>48.78370964338468</v>
      </c>
      <c r="N20" s="38">
        <v>229.946</v>
      </c>
      <c r="O20" s="36"/>
      <c r="P20" s="37"/>
      <c r="Q20" s="37"/>
      <c r="R20" s="12" t="e">
        <f t="shared" si="3"/>
        <v>#DIV/0!</v>
      </c>
      <c r="S20" s="38"/>
      <c r="T20" s="36"/>
      <c r="U20" s="37"/>
      <c r="V20" s="37"/>
      <c r="W20" s="12" t="e">
        <f t="shared" si="4"/>
        <v>#DIV/0!</v>
      </c>
      <c r="X20" s="40"/>
    </row>
    <row r="21" spans="1:24" s="7" customFormat="1" ht="9.75" customHeight="1">
      <c r="A21" s="61" t="s">
        <v>19</v>
      </c>
      <c r="B21" s="154" t="s">
        <v>58</v>
      </c>
      <c r="C21" s="155"/>
      <c r="D21" s="64" t="s">
        <v>2</v>
      </c>
      <c r="E21" s="36">
        <f t="shared" si="6"/>
        <v>40.14</v>
      </c>
      <c r="F21" s="37">
        <f t="shared" si="6"/>
        <v>40.14</v>
      </c>
      <c r="G21" s="37">
        <f t="shared" si="6"/>
        <v>16.043</v>
      </c>
      <c r="H21" s="12">
        <f t="shared" si="0"/>
        <v>39.96761335326357</v>
      </c>
      <c r="I21" s="38">
        <f t="shared" si="6"/>
        <v>17.523</v>
      </c>
      <c r="J21" s="65">
        <v>40.14</v>
      </c>
      <c r="K21" s="37">
        <v>40.14</v>
      </c>
      <c r="L21" s="37">
        <v>16.043</v>
      </c>
      <c r="M21" s="12">
        <f t="shared" si="2"/>
        <v>39.96761335326357</v>
      </c>
      <c r="N21" s="38">
        <v>17.523</v>
      </c>
      <c r="O21" s="36"/>
      <c r="P21" s="37"/>
      <c r="Q21" s="37"/>
      <c r="R21" s="12" t="e">
        <f t="shared" si="3"/>
        <v>#DIV/0!</v>
      </c>
      <c r="S21" s="38"/>
      <c r="T21" s="36"/>
      <c r="U21" s="37"/>
      <c r="V21" s="37"/>
      <c r="W21" s="12" t="e">
        <f t="shared" si="4"/>
        <v>#DIV/0!</v>
      </c>
      <c r="X21" s="40"/>
    </row>
    <row r="22" spans="1:24" s="7" customFormat="1" ht="9.75" customHeight="1">
      <c r="A22" s="61" t="s">
        <v>20</v>
      </c>
      <c r="B22" s="154" t="s">
        <v>59</v>
      </c>
      <c r="C22" s="155"/>
      <c r="D22" s="64" t="s">
        <v>2</v>
      </c>
      <c r="E22" s="36">
        <f t="shared" si="6"/>
        <v>0</v>
      </c>
      <c r="F22" s="37">
        <f t="shared" si="6"/>
        <v>0</v>
      </c>
      <c r="G22" s="37">
        <f t="shared" si="6"/>
        <v>0</v>
      </c>
      <c r="H22" s="12" t="e">
        <f t="shared" si="0"/>
        <v>#DIV/0!</v>
      </c>
      <c r="I22" s="38">
        <f t="shared" si="6"/>
        <v>0</v>
      </c>
      <c r="J22" s="65"/>
      <c r="K22" s="37"/>
      <c r="L22" s="37"/>
      <c r="M22" s="12" t="e">
        <f t="shared" si="2"/>
        <v>#DIV/0!</v>
      </c>
      <c r="N22" s="38"/>
      <c r="O22" s="36"/>
      <c r="P22" s="37"/>
      <c r="Q22" s="37"/>
      <c r="R22" s="12" t="e">
        <f t="shared" si="3"/>
        <v>#DIV/0!</v>
      </c>
      <c r="S22" s="38"/>
      <c r="T22" s="36"/>
      <c r="U22" s="37"/>
      <c r="V22" s="37"/>
      <c r="W22" s="12" t="e">
        <f t="shared" si="4"/>
        <v>#DIV/0!</v>
      </c>
      <c r="X22" s="40"/>
    </row>
    <row r="23" spans="1:24" s="7" customFormat="1" ht="9.75" customHeight="1">
      <c r="A23" s="61" t="s">
        <v>21</v>
      </c>
      <c r="B23" s="62" t="s">
        <v>60</v>
      </c>
      <c r="C23" s="63"/>
      <c r="D23" s="64" t="s">
        <v>2</v>
      </c>
      <c r="E23" s="36">
        <f t="shared" si="6"/>
        <v>0</v>
      </c>
      <c r="F23" s="37">
        <f t="shared" si="6"/>
        <v>0</v>
      </c>
      <c r="G23" s="37">
        <f t="shared" si="6"/>
        <v>0</v>
      </c>
      <c r="H23" s="12" t="e">
        <f t="shared" si="0"/>
        <v>#DIV/0!</v>
      </c>
      <c r="I23" s="38">
        <f t="shared" si="6"/>
        <v>0</v>
      </c>
      <c r="J23" s="65"/>
      <c r="K23" s="37"/>
      <c r="L23" s="37"/>
      <c r="M23" s="12" t="e">
        <f t="shared" si="2"/>
        <v>#DIV/0!</v>
      </c>
      <c r="N23" s="38"/>
      <c r="O23" s="36"/>
      <c r="P23" s="37"/>
      <c r="Q23" s="37"/>
      <c r="R23" s="12" t="e">
        <f t="shared" si="3"/>
        <v>#DIV/0!</v>
      </c>
      <c r="S23" s="38"/>
      <c r="T23" s="36"/>
      <c r="U23" s="37"/>
      <c r="V23" s="37"/>
      <c r="W23" s="12" t="e">
        <f t="shared" si="4"/>
        <v>#DIV/0!</v>
      </c>
      <c r="X23" s="40"/>
    </row>
    <row r="24" spans="1:24" s="7" customFormat="1" ht="9.75" customHeight="1">
      <c r="A24" s="61" t="s">
        <v>22</v>
      </c>
      <c r="B24" s="62" t="s">
        <v>61</v>
      </c>
      <c r="C24" s="63"/>
      <c r="D24" s="64" t="s">
        <v>2</v>
      </c>
      <c r="E24" s="36">
        <f t="shared" si="6"/>
        <v>0</v>
      </c>
      <c r="F24" s="37">
        <f t="shared" si="6"/>
        <v>0</v>
      </c>
      <c r="G24" s="37">
        <f t="shared" si="6"/>
        <v>0</v>
      </c>
      <c r="H24" s="12" t="e">
        <f t="shared" si="0"/>
        <v>#DIV/0!</v>
      </c>
      <c r="I24" s="38">
        <f t="shared" si="6"/>
        <v>0</v>
      </c>
      <c r="J24" s="65"/>
      <c r="K24" s="37"/>
      <c r="L24" s="37"/>
      <c r="M24" s="12" t="e">
        <f t="shared" si="2"/>
        <v>#DIV/0!</v>
      </c>
      <c r="N24" s="38"/>
      <c r="O24" s="36"/>
      <c r="P24" s="37"/>
      <c r="Q24" s="37"/>
      <c r="R24" s="12" t="e">
        <f t="shared" si="3"/>
        <v>#DIV/0!</v>
      </c>
      <c r="S24" s="38"/>
      <c r="T24" s="36"/>
      <c r="U24" s="37"/>
      <c r="V24" s="37"/>
      <c r="W24" s="12" t="e">
        <f t="shared" si="4"/>
        <v>#DIV/0!</v>
      </c>
      <c r="X24" s="40"/>
    </row>
    <row r="25" spans="1:24" s="7" customFormat="1" ht="9.75" customHeight="1">
      <c r="A25" s="70" t="s">
        <v>23</v>
      </c>
      <c r="B25" s="71" t="s">
        <v>62</v>
      </c>
      <c r="C25" s="72"/>
      <c r="D25" s="73" t="s">
        <v>2</v>
      </c>
      <c r="E25" s="36">
        <f t="shared" si="6"/>
        <v>0</v>
      </c>
      <c r="F25" s="37">
        <f t="shared" si="6"/>
        <v>0</v>
      </c>
      <c r="G25" s="37">
        <f t="shared" si="6"/>
        <v>0</v>
      </c>
      <c r="H25" s="12" t="e">
        <f t="shared" si="0"/>
        <v>#DIV/0!</v>
      </c>
      <c r="I25" s="38">
        <f t="shared" si="6"/>
        <v>0</v>
      </c>
      <c r="J25" s="65"/>
      <c r="K25" s="74"/>
      <c r="L25" s="74"/>
      <c r="M25" s="12" t="e">
        <f t="shared" si="2"/>
        <v>#DIV/0!</v>
      </c>
      <c r="N25" s="126"/>
      <c r="O25" s="76"/>
      <c r="P25" s="74"/>
      <c r="Q25" s="74"/>
      <c r="R25" s="12" t="e">
        <f t="shared" si="3"/>
        <v>#DIV/0!</v>
      </c>
      <c r="S25" s="75"/>
      <c r="T25" s="76"/>
      <c r="U25" s="74"/>
      <c r="V25" s="74"/>
      <c r="W25" s="12" t="e">
        <f t="shared" si="4"/>
        <v>#DIV/0!</v>
      </c>
      <c r="X25" s="77"/>
    </row>
    <row r="26" spans="1:24" s="15" customFormat="1" ht="9.75" customHeight="1">
      <c r="A26" s="61" t="s">
        <v>24</v>
      </c>
      <c r="B26" s="154" t="s">
        <v>36</v>
      </c>
      <c r="C26" s="155"/>
      <c r="D26" s="64" t="s">
        <v>2</v>
      </c>
      <c r="E26" s="36">
        <f t="shared" si="6"/>
        <v>7.1</v>
      </c>
      <c r="F26" s="37">
        <f t="shared" si="6"/>
        <v>7.1</v>
      </c>
      <c r="G26" s="37">
        <f t="shared" si="6"/>
        <v>3.54</v>
      </c>
      <c r="H26" s="16">
        <f t="shared" si="0"/>
        <v>49.85915492957747</v>
      </c>
      <c r="I26" s="38">
        <f t="shared" si="6"/>
        <v>3.546</v>
      </c>
      <c r="J26" s="65">
        <v>7.1</v>
      </c>
      <c r="K26" s="129">
        <v>7.1</v>
      </c>
      <c r="L26" s="129">
        <v>3.54</v>
      </c>
      <c r="M26" s="12">
        <f t="shared" si="2"/>
        <v>49.85915492957747</v>
      </c>
      <c r="N26" s="38">
        <v>3.546</v>
      </c>
      <c r="O26" s="131"/>
      <c r="P26" s="129"/>
      <c r="Q26" s="129"/>
      <c r="R26" s="12" t="e">
        <f t="shared" si="3"/>
        <v>#DIV/0!</v>
      </c>
      <c r="S26" s="126"/>
      <c r="T26" s="78"/>
      <c r="U26" s="79"/>
      <c r="V26" s="79"/>
      <c r="W26" s="12" t="e">
        <f t="shared" si="4"/>
        <v>#DIV/0!</v>
      </c>
      <c r="X26" s="80"/>
    </row>
    <row r="27" spans="1:24" s="17" customFormat="1" ht="9.75" customHeight="1">
      <c r="A27" s="61" t="s">
        <v>50</v>
      </c>
      <c r="B27" s="62" t="s">
        <v>63</v>
      </c>
      <c r="C27" s="63"/>
      <c r="D27" s="64" t="s">
        <v>2</v>
      </c>
      <c r="E27" s="36">
        <f t="shared" si="6"/>
        <v>0</v>
      </c>
      <c r="F27" s="37">
        <f t="shared" si="6"/>
        <v>29.4</v>
      </c>
      <c r="G27" s="37">
        <f t="shared" si="6"/>
        <v>29.379</v>
      </c>
      <c r="H27" s="16">
        <f t="shared" si="0"/>
        <v>99.92857142857143</v>
      </c>
      <c r="I27" s="38">
        <f t="shared" si="6"/>
        <v>0</v>
      </c>
      <c r="J27" s="65"/>
      <c r="K27" s="129">
        <v>29.4</v>
      </c>
      <c r="L27" s="129">
        <v>29.379</v>
      </c>
      <c r="M27" s="12">
        <f t="shared" si="2"/>
        <v>99.92857142857143</v>
      </c>
      <c r="N27" s="126"/>
      <c r="O27" s="131"/>
      <c r="P27" s="129"/>
      <c r="Q27" s="129"/>
      <c r="R27" s="12" t="e">
        <f t="shared" si="3"/>
        <v>#DIV/0!</v>
      </c>
      <c r="S27" s="126"/>
      <c r="T27" s="78"/>
      <c r="U27" s="79"/>
      <c r="V27" s="79"/>
      <c r="W27" s="12" t="e">
        <f t="shared" si="4"/>
        <v>#DIV/0!</v>
      </c>
      <c r="X27" s="80"/>
    </row>
    <row r="28" spans="1:24" s="15" customFormat="1" ht="9.75" customHeight="1">
      <c r="A28" s="61" t="s">
        <v>64</v>
      </c>
      <c r="B28" s="154" t="s">
        <v>35</v>
      </c>
      <c r="C28" s="155"/>
      <c r="D28" s="64" t="s">
        <v>2</v>
      </c>
      <c r="E28" s="36">
        <f aca="true" t="shared" si="7" ref="E28:G30">SUM(J28,O28)</f>
        <v>5</v>
      </c>
      <c r="F28" s="37">
        <f t="shared" si="7"/>
        <v>5</v>
      </c>
      <c r="G28" s="37">
        <f t="shared" si="7"/>
        <v>2.102</v>
      </c>
      <c r="H28" s="16">
        <f t="shared" si="0"/>
        <v>42.04</v>
      </c>
      <c r="I28" s="38">
        <f>SUM(N28,S28)</f>
        <v>2.988</v>
      </c>
      <c r="J28" s="65">
        <v>5</v>
      </c>
      <c r="K28" s="129">
        <v>5</v>
      </c>
      <c r="L28" s="129">
        <v>2.102</v>
      </c>
      <c r="M28" s="12">
        <f t="shared" si="2"/>
        <v>42.04</v>
      </c>
      <c r="N28" s="126">
        <v>2.988</v>
      </c>
      <c r="O28" s="131"/>
      <c r="P28" s="129"/>
      <c r="Q28" s="129"/>
      <c r="R28" s="12" t="e">
        <f t="shared" si="3"/>
        <v>#DIV/0!</v>
      </c>
      <c r="S28" s="126"/>
      <c r="T28" s="78"/>
      <c r="U28" s="79"/>
      <c r="V28" s="79"/>
      <c r="W28" s="12" t="e">
        <f t="shared" si="4"/>
        <v>#DIV/0!</v>
      </c>
      <c r="X28" s="80"/>
    </row>
    <row r="29" spans="1:24" s="7" customFormat="1" ht="9.75">
      <c r="A29" s="61" t="s">
        <v>65</v>
      </c>
      <c r="B29" s="62" t="s">
        <v>66</v>
      </c>
      <c r="C29" s="63"/>
      <c r="D29" s="64" t="s">
        <v>2</v>
      </c>
      <c r="E29" s="36">
        <f t="shared" si="7"/>
        <v>2.6</v>
      </c>
      <c r="F29" s="37">
        <f t="shared" si="7"/>
        <v>0</v>
      </c>
      <c r="G29" s="37">
        <f t="shared" si="7"/>
        <v>0</v>
      </c>
      <c r="H29" s="16" t="e">
        <f t="shared" si="0"/>
        <v>#DIV/0!</v>
      </c>
      <c r="I29" s="38">
        <f>SUM(N29,S29)</f>
        <v>0</v>
      </c>
      <c r="J29" s="65">
        <v>2.6</v>
      </c>
      <c r="K29" s="129"/>
      <c r="L29" s="129"/>
      <c r="M29" s="12" t="e">
        <f t="shared" si="2"/>
        <v>#DIV/0!</v>
      </c>
      <c r="N29" s="126"/>
      <c r="O29" s="131"/>
      <c r="P29" s="129"/>
      <c r="Q29" s="129"/>
      <c r="R29" s="12" t="e">
        <f t="shared" si="3"/>
        <v>#DIV/0!</v>
      </c>
      <c r="S29" s="126"/>
      <c r="T29" s="78"/>
      <c r="U29" s="79"/>
      <c r="V29" s="79"/>
      <c r="W29" s="12" t="e">
        <f t="shared" si="4"/>
        <v>#DIV/0!</v>
      </c>
      <c r="X29" s="80"/>
    </row>
    <row r="30" spans="1:24" s="88" customFormat="1" ht="9.75">
      <c r="A30" s="81" t="s">
        <v>67</v>
      </c>
      <c r="B30" s="42" t="s">
        <v>68</v>
      </c>
      <c r="C30" s="82"/>
      <c r="D30" s="83" t="s">
        <v>2</v>
      </c>
      <c r="E30" s="45">
        <f t="shared" si="7"/>
        <v>0</v>
      </c>
      <c r="F30" s="46">
        <f t="shared" si="7"/>
        <v>0</v>
      </c>
      <c r="G30" s="46">
        <f t="shared" si="7"/>
        <v>0</v>
      </c>
      <c r="H30" s="18" t="e">
        <f t="shared" si="0"/>
        <v>#DIV/0!</v>
      </c>
      <c r="I30" s="48">
        <f>SUM(N30,S30)</f>
        <v>0</v>
      </c>
      <c r="J30" s="84"/>
      <c r="K30" s="130"/>
      <c r="L30" s="130"/>
      <c r="M30" s="47" t="e">
        <f t="shared" si="2"/>
        <v>#DIV/0!</v>
      </c>
      <c r="N30" s="128"/>
      <c r="O30" s="132"/>
      <c r="P30" s="130"/>
      <c r="Q30" s="130"/>
      <c r="R30" s="47" t="e">
        <f t="shared" si="3"/>
        <v>#DIV/0!</v>
      </c>
      <c r="S30" s="128"/>
      <c r="T30" s="86"/>
      <c r="U30" s="85"/>
      <c r="V30" s="85"/>
      <c r="W30" s="47" t="e">
        <f t="shared" si="4"/>
        <v>#DIV/0!</v>
      </c>
      <c r="X30" s="87"/>
    </row>
    <row r="31" spans="1:24" s="88" customFormat="1" ht="9.75">
      <c r="A31" s="21" t="s">
        <v>69</v>
      </c>
      <c r="B31" s="156" t="s">
        <v>70</v>
      </c>
      <c r="C31" s="157"/>
      <c r="D31" s="51" t="s">
        <v>2</v>
      </c>
      <c r="E31" s="23">
        <f>SUM(E6-E11)</f>
        <v>4.547473508864641E-13</v>
      </c>
      <c r="F31" s="23">
        <f>SUM(F6-F11)</f>
        <v>4.547473508864641E-13</v>
      </c>
      <c r="G31" s="23">
        <f>SUM(G6-G11)</f>
        <v>90.31100000000015</v>
      </c>
      <c r="H31" s="89">
        <f t="shared" si="0"/>
        <v>19859598923215700</v>
      </c>
      <c r="I31" s="25">
        <f>SUM(I6-I11)</f>
        <v>94.25600000000009</v>
      </c>
      <c r="J31" s="25">
        <f>SUM(J6-J11)</f>
        <v>4.547473508864641E-13</v>
      </c>
      <c r="K31" s="23">
        <f>SUM(K6-K11)</f>
        <v>4.547473508864641E-13</v>
      </c>
      <c r="L31" s="23">
        <f>SUM(L6-L11)</f>
        <v>90.31100000000015</v>
      </c>
      <c r="M31" s="90">
        <f t="shared" si="2"/>
        <v>19859598923215700</v>
      </c>
      <c r="N31" s="25">
        <f>SUM(N6-N11)</f>
        <v>94.25600000000009</v>
      </c>
      <c r="O31" s="23">
        <f>SUM(O6-O11)</f>
        <v>0</v>
      </c>
      <c r="P31" s="23">
        <f>SUM(P6-P11)</f>
        <v>0</v>
      </c>
      <c r="Q31" s="23">
        <f>SUM(Q6-Q11)</f>
        <v>0</v>
      </c>
      <c r="R31" s="90" t="e">
        <f t="shared" si="3"/>
        <v>#DIV/0!</v>
      </c>
      <c r="S31" s="25">
        <f>SUM(S6-S11)</f>
        <v>0</v>
      </c>
      <c r="T31" s="23">
        <f>SUM(T6-T11)</f>
        <v>0</v>
      </c>
      <c r="U31" s="23">
        <f>SUM(U6-U11)</f>
        <v>0</v>
      </c>
      <c r="V31" s="23">
        <f>SUM(V6-V11)</f>
        <v>0</v>
      </c>
      <c r="W31" s="90" t="e">
        <f t="shared" si="4"/>
        <v>#DIV/0!</v>
      </c>
      <c r="X31" s="23">
        <f>SUM(X6-X11)</f>
        <v>0</v>
      </c>
    </row>
    <row r="32" spans="1:24" s="88" customFormat="1" ht="9.75">
      <c r="A32" s="91" t="s">
        <v>71</v>
      </c>
      <c r="B32" s="92" t="s">
        <v>72</v>
      </c>
      <c r="C32" s="93"/>
      <c r="D32" s="94" t="s">
        <v>2</v>
      </c>
      <c r="E32" s="4">
        <f>SUM(J32,O32)</f>
        <v>0</v>
      </c>
      <c r="F32" s="5">
        <f>SUM(K32,P32)</f>
        <v>0</v>
      </c>
      <c r="G32" s="5">
        <f>SUM(L32,Q32)</f>
        <v>0</v>
      </c>
      <c r="H32" s="95" t="e">
        <f t="shared" si="0"/>
        <v>#DIV/0!</v>
      </c>
      <c r="I32" s="96">
        <f>SUM(N32,S32)</f>
        <v>0</v>
      </c>
      <c r="J32" s="134"/>
      <c r="K32" s="97"/>
      <c r="L32" s="97"/>
      <c r="M32" s="10" t="e">
        <f t="shared" si="2"/>
        <v>#DIV/0!</v>
      </c>
      <c r="N32" s="125"/>
      <c r="O32" s="99"/>
      <c r="P32" s="97"/>
      <c r="Q32" s="97"/>
      <c r="R32" s="10" t="e">
        <f t="shared" si="3"/>
        <v>#DIV/0!</v>
      </c>
      <c r="S32" s="98"/>
      <c r="T32" s="99"/>
      <c r="U32" s="97"/>
      <c r="V32" s="97"/>
      <c r="W32" s="10" t="e">
        <f t="shared" si="4"/>
        <v>#DIV/0!</v>
      </c>
      <c r="X32" s="100"/>
    </row>
    <row r="33" spans="1:24" s="88" customFormat="1" ht="9.75">
      <c r="A33" s="21" t="s">
        <v>73</v>
      </c>
      <c r="B33" s="101" t="s">
        <v>74</v>
      </c>
      <c r="C33" s="102"/>
      <c r="D33" s="22" t="s">
        <v>2</v>
      </c>
      <c r="E33" s="23">
        <f>E31-E32</f>
        <v>4.547473508864641E-13</v>
      </c>
      <c r="F33" s="23">
        <f>F31-F32</f>
        <v>4.547473508864641E-13</v>
      </c>
      <c r="G33" s="23">
        <f>G31-G32</f>
        <v>90.31100000000015</v>
      </c>
      <c r="H33" s="89">
        <f t="shared" si="0"/>
        <v>19859598923215700</v>
      </c>
      <c r="I33" s="25">
        <f>I31-I32</f>
        <v>94.25600000000009</v>
      </c>
      <c r="J33" s="135">
        <f>J31-J32</f>
        <v>4.547473508864641E-13</v>
      </c>
      <c r="K33" s="23">
        <f>K31-K32</f>
        <v>4.547473508864641E-13</v>
      </c>
      <c r="L33" s="23">
        <f>L31-L32</f>
        <v>90.31100000000015</v>
      </c>
      <c r="M33" s="90">
        <f t="shared" si="2"/>
        <v>19859598923215700</v>
      </c>
      <c r="N33" s="25">
        <f>N31-N32</f>
        <v>94.25600000000009</v>
      </c>
      <c r="O33" s="23">
        <f>O31-O32</f>
        <v>0</v>
      </c>
      <c r="P33" s="23">
        <f>P31-P32</f>
        <v>0</v>
      </c>
      <c r="Q33" s="23">
        <f>Q31-Q32</f>
        <v>0</v>
      </c>
      <c r="R33" s="90" t="e">
        <f t="shared" si="3"/>
        <v>#DIV/0!</v>
      </c>
      <c r="S33" s="25">
        <f>S31-S32</f>
        <v>0</v>
      </c>
      <c r="T33" s="23">
        <f>T31-T32</f>
        <v>0</v>
      </c>
      <c r="U33" s="23">
        <f>U31-U32</f>
        <v>0</v>
      </c>
      <c r="V33" s="23">
        <f>V31-V32</f>
        <v>0</v>
      </c>
      <c r="W33" s="90" t="e">
        <f t="shared" si="4"/>
        <v>#DIV/0!</v>
      </c>
      <c r="X33" s="23">
        <f>X31-X32</f>
        <v>0</v>
      </c>
    </row>
    <row r="34" spans="1:24" s="105" customFormat="1" ht="9">
      <c r="A34" s="103" t="s">
        <v>75</v>
      </c>
      <c r="B34" s="136" t="s">
        <v>25</v>
      </c>
      <c r="C34" s="137"/>
      <c r="D34" s="104" t="s">
        <v>26</v>
      </c>
      <c r="E34" s="116">
        <v>20852</v>
      </c>
      <c r="F34" s="117">
        <v>20852</v>
      </c>
      <c r="G34" s="117">
        <v>20353</v>
      </c>
      <c r="H34" s="14">
        <f t="shared" si="0"/>
        <v>97.60694417801649</v>
      </c>
      <c r="I34" s="122">
        <v>20244</v>
      </c>
      <c r="J34" s="138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</row>
    <row r="35" spans="1:24" s="105" customFormat="1" ht="9">
      <c r="A35" s="106" t="s">
        <v>76</v>
      </c>
      <c r="B35" s="144" t="s">
        <v>37</v>
      </c>
      <c r="C35" s="145"/>
      <c r="D35" s="107" t="s">
        <v>27</v>
      </c>
      <c r="E35" s="118">
        <v>5.5</v>
      </c>
      <c r="F35" s="119">
        <v>5.5</v>
      </c>
      <c r="G35" s="119">
        <v>5.5</v>
      </c>
      <c r="H35" s="16">
        <f t="shared" si="0"/>
        <v>100</v>
      </c>
      <c r="I35" s="123">
        <v>5.5</v>
      </c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4" s="105" customFormat="1" ht="9">
      <c r="A36" s="108" t="s">
        <v>77</v>
      </c>
      <c r="B36" s="146" t="s">
        <v>28</v>
      </c>
      <c r="C36" s="147"/>
      <c r="D36" s="109" t="s">
        <v>27</v>
      </c>
      <c r="E36" s="120">
        <v>6</v>
      </c>
      <c r="F36" s="121">
        <v>6</v>
      </c>
      <c r="G36" s="121">
        <v>6</v>
      </c>
      <c r="H36" s="18">
        <f t="shared" si="0"/>
        <v>100</v>
      </c>
      <c r="I36" s="124">
        <v>6</v>
      </c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3"/>
    </row>
    <row r="37" spans="1:24" s="7" customFormat="1" ht="9.75">
      <c r="A37" s="110" t="s">
        <v>78</v>
      </c>
      <c r="B37" s="111" t="s">
        <v>51</v>
      </c>
      <c r="C37" s="111"/>
      <c r="D37" s="112" t="s">
        <v>2</v>
      </c>
      <c r="E37" s="148"/>
      <c r="F37" s="149"/>
      <c r="G37" s="149"/>
      <c r="H37" s="149"/>
      <c r="I37" s="150"/>
      <c r="J37" s="113"/>
      <c r="K37" s="114"/>
      <c r="L37" s="114"/>
      <c r="M37" s="115" t="e">
        <f>L37/K37*100</f>
        <v>#DIV/0!</v>
      </c>
      <c r="N37" s="151"/>
      <c r="O37" s="152"/>
      <c r="P37" s="152"/>
      <c r="Q37" s="152"/>
      <c r="R37" s="152"/>
      <c r="S37" s="152"/>
      <c r="T37" s="152"/>
      <c r="U37" s="152"/>
      <c r="V37" s="152"/>
      <c r="W37" s="152"/>
      <c r="X37" s="153"/>
    </row>
  </sheetData>
  <sheetProtection/>
  <mergeCells count="43">
    <mergeCell ref="A1:X1"/>
    <mergeCell ref="T4:T5"/>
    <mergeCell ref="U4:W4"/>
    <mergeCell ref="X4:X5"/>
    <mergeCell ref="T3:X3"/>
    <mergeCell ref="A3:A5"/>
    <mergeCell ref="B3:C5"/>
    <mergeCell ref="D3:D5"/>
    <mergeCell ref="P4:R4"/>
    <mergeCell ref="N4:N5"/>
    <mergeCell ref="O3:S3"/>
    <mergeCell ref="F4:H4"/>
    <mergeCell ref="S4:S5"/>
    <mergeCell ref="I4:I5"/>
    <mergeCell ref="J3:N3"/>
    <mergeCell ref="J4:J5"/>
    <mergeCell ref="E3:I3"/>
    <mergeCell ref="O4:O5"/>
    <mergeCell ref="K4:M4"/>
    <mergeCell ref="B6:C6"/>
    <mergeCell ref="B7:C7"/>
    <mergeCell ref="B8:C8"/>
    <mergeCell ref="B10:C10"/>
    <mergeCell ref="B11:C11"/>
    <mergeCell ref="E4:E5"/>
    <mergeCell ref="B12:C12"/>
    <mergeCell ref="B13:C13"/>
    <mergeCell ref="B15:C15"/>
    <mergeCell ref="B16:C16"/>
    <mergeCell ref="B18:C18"/>
    <mergeCell ref="B19:C19"/>
    <mergeCell ref="B20:C20"/>
    <mergeCell ref="B21:C21"/>
    <mergeCell ref="B22:C22"/>
    <mergeCell ref="B26:C26"/>
    <mergeCell ref="B28:C28"/>
    <mergeCell ref="B31:C31"/>
    <mergeCell ref="B34:C34"/>
    <mergeCell ref="J34:X36"/>
    <mergeCell ref="B35:C35"/>
    <mergeCell ref="B36:C36"/>
    <mergeCell ref="E37:I37"/>
    <mergeCell ref="N37:X37"/>
  </mergeCells>
  <printOptions horizontalCentered="1" verticalCentered="1"/>
  <pageMargins left="0.1968503937007874" right="0.1968503937007874" top="0.7874015748031497" bottom="0.7874015748031497" header="0.5118110236220472" footer="0.5118110236220472"/>
  <pageSetup firstPageNumber="143" useFirstPageNumber="1" horizontalDpi="300" verticalDpi="300" orientation="landscape" paperSize="9" r:id="rId1"/>
  <headerFooter alignWithMargins="0">
    <oddHeader>&amp;C&amp;"Times New Roman,Tučné"&amp;8&amp;U
Finanční a hmotné ukazatele příspěvkových organizací zřízených městem Prostějovem pro rok 2012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Your User Name</cp:lastModifiedBy>
  <cp:lastPrinted>2011-06-02T09:34:31Z</cp:lastPrinted>
  <dcterms:created xsi:type="dcterms:W3CDTF">1998-11-03T08:17:51Z</dcterms:created>
  <dcterms:modified xsi:type="dcterms:W3CDTF">2012-08-10T06:06:09Z</dcterms:modified>
  <cp:category/>
  <cp:version/>
  <cp:contentType/>
  <cp:contentStatus/>
</cp:coreProperties>
</file>