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aně M" sheetId="1" r:id="rId1"/>
    <sheet name="Daně Q" sheetId="2" r:id="rId2"/>
  </sheets>
  <definedNames/>
  <calcPr fullCalcOnLoad="1"/>
</workbook>
</file>

<file path=xl/sharedStrings.xml><?xml version="1.0" encoding="utf-8"?>
<sst xmlns="http://schemas.openxmlformats.org/spreadsheetml/2006/main" count="121" uniqueCount="34">
  <si>
    <t>Položka</t>
  </si>
  <si>
    <t>Název</t>
  </si>
  <si>
    <t xml:space="preserve">Rozpočet </t>
  </si>
  <si>
    <t>upravený</t>
  </si>
  <si>
    <t>Skut.</t>
  </si>
  <si>
    <t>1 Q</t>
  </si>
  <si>
    <t>2 Q</t>
  </si>
  <si>
    <t>3 Q</t>
  </si>
  <si>
    <t>4 Q</t>
  </si>
  <si>
    <t>Daň z příjmů FO ze záv. čin. a fun. pož.</t>
  </si>
  <si>
    <t>Daň z příjmů FO ze SVČ</t>
  </si>
  <si>
    <t>Daň z příjmů právnických osob</t>
  </si>
  <si>
    <t>Daň z nemovitostí</t>
  </si>
  <si>
    <t>Daně celkem</t>
  </si>
  <si>
    <t>%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</si>
  <si>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</si>
  <si>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</si>
  <si>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</si>
  <si>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</si>
  <si>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</si>
  <si>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</si>
  <si>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</si>
  <si>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</si>
  <si>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</si>
  <si>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</si>
  <si>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</si>
  <si>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</si>
  <si>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Daň z příjmů FO z kap. výnosů (zvl. sazba)</t>
  </si>
  <si>
    <t>Daň z přidané hodnoty</t>
  </si>
  <si>
    <t>% =Q./SKUT.</t>
  </si>
  <si>
    <t>Inkaso daní v roce 2012 dle jednotlivých čtvrtletí v tis. Kč</t>
  </si>
  <si>
    <t>Inkaso daní v roce 2013 dle jednotlivých měsíců v tis. Kč</t>
  </si>
  <si>
    <t>Inkaso daní v roce 2013 dle jednotlivých čtvrtletí v tis. Kč</t>
  </si>
  <si>
    <t>Inkaso daní v roce 2012 dle jednotlivých měsíců v tis. Kč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</si>
</sst>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#,##0.0"/>
    <numFmt numFmtId="167" formatCode="#,##0.0000"/>
    <numFmt numFmtId="168" formatCode=";;;"/>
    <numFmt numFmtId="169" formatCode="#,##0.0000000"/>
  </numFmts>
  <fonts count="43">
    <font>
      <sz val="10"/>
      <name val="Times New Roman"/>
      <family val="1"/>
    </font>
    <font>
      <sz val="10"/>
      <name val="Arial CE"/>
      <family val="0"/>
    </font>
    <font>
      <b/>
      <u val="single"/>
      <sz val="7"/>
      <name val="Times New Roman"/>
      <family val="1"/>
    </font>
    <font>
      <u val="single"/>
      <sz val="7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4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" fontId="4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164" fontId="5" fillId="0" borderId="0" xfId="0" applyNumberFormat="1" applyFont="1" applyAlignment="1">
      <alignment horizontal="right"/>
    </xf>
    <xf numFmtId="3" fontId="5" fillId="0" borderId="0" xfId="0" applyNumberFormat="1" applyFont="1" applyAlignment="1" applyProtection="1">
      <alignment horizontal="center"/>
      <protection/>
    </xf>
    <xf numFmtId="3" fontId="5" fillId="0" borderId="0" xfId="0" applyNumberFormat="1" applyFont="1" applyAlignment="1" applyProtection="1">
      <alignment/>
      <protection/>
    </xf>
    <xf numFmtId="164" fontId="4" fillId="0" borderId="0" xfId="0" applyNumberFormat="1" applyFont="1" applyAlignment="1">
      <alignment horizontal="right"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 applyProtection="1">
      <alignment horizontal="right"/>
      <protection/>
    </xf>
    <xf numFmtId="0" fontId="4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  <xf numFmtId="0" fontId="4" fillId="33" borderId="10" xfId="0" applyFont="1" applyFill="1" applyBorder="1" applyAlignment="1">
      <alignment/>
    </xf>
    <xf numFmtId="3" fontId="4" fillId="33" borderId="10" xfId="0" applyNumberFormat="1" applyFont="1" applyFill="1" applyBorder="1" applyAlignment="1">
      <alignment/>
    </xf>
    <xf numFmtId="4" fontId="4" fillId="33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/>
    </xf>
    <xf numFmtId="3" fontId="4" fillId="34" borderId="10" xfId="0" applyNumberFormat="1" applyFont="1" applyFill="1" applyBorder="1" applyAlignment="1">
      <alignment horizontal="right"/>
    </xf>
    <xf numFmtId="4" fontId="4" fillId="34" borderId="10" xfId="0" applyNumberFormat="1" applyFont="1" applyFill="1" applyBorder="1" applyAlignment="1">
      <alignment horizontal="right"/>
    </xf>
    <xf numFmtId="4" fontId="5" fillId="34" borderId="10" xfId="0" applyNumberFormat="1" applyFont="1" applyFill="1" applyBorder="1" applyAlignment="1">
      <alignment horizontal="right"/>
    </xf>
    <xf numFmtId="3" fontId="5" fillId="34" borderId="10" xfId="0" applyNumberFormat="1" applyFont="1" applyFill="1" applyBorder="1" applyAlignment="1">
      <alignment horizontal="right"/>
    </xf>
    <xf numFmtId="0" fontId="4" fillId="34" borderId="0" xfId="0" applyFont="1" applyFill="1" applyAlignment="1">
      <alignment/>
    </xf>
    <xf numFmtId="4" fontId="4" fillId="34" borderId="11" xfId="0" applyNumberFormat="1" applyFont="1" applyFill="1" applyBorder="1" applyAlignment="1">
      <alignment/>
    </xf>
    <xf numFmtId="4" fontId="4" fillId="34" borderId="11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4" fillId="34" borderId="11" xfId="0" applyFont="1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A1" sqref="A1:P1"/>
    </sheetView>
  </sheetViews>
  <sheetFormatPr defaultColWidth="9.16015625" defaultRowHeight="12.75"/>
  <cols>
    <col min="1" max="1" width="9.16015625" style="3" customWidth="1"/>
    <col min="2" max="2" width="24.5" style="3" customWidth="1"/>
    <col min="3" max="16" width="6.66015625" style="3" customWidth="1"/>
    <col min="17" max="17" width="9.16015625" style="3" customWidth="1"/>
    <col min="18" max="22" width="9.16015625" style="11" customWidth="1"/>
    <col min="23" max="16384" width="9.16015625" style="3" customWidth="1"/>
  </cols>
  <sheetData>
    <row r="1" spans="1:22" s="1" customFormat="1" ht="10.5">
      <c r="A1" s="40" t="s">
        <v>33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R1" s="21"/>
      <c r="S1" s="21"/>
      <c r="T1" s="21"/>
      <c r="U1" s="21"/>
      <c r="V1" s="21"/>
    </row>
    <row r="2" ht="10.5">
      <c r="A2" s="2"/>
    </row>
    <row r="3" spans="1:22" s="4" customFormat="1" ht="10.5">
      <c r="A3" s="26"/>
      <c r="B3" s="26"/>
      <c r="C3" s="27" t="s">
        <v>2</v>
      </c>
      <c r="D3" s="26" t="s">
        <v>4</v>
      </c>
      <c r="E3" s="26" t="s">
        <v>15</v>
      </c>
      <c r="F3" s="26" t="s">
        <v>16</v>
      </c>
      <c r="G3" s="26" t="s">
        <v>17</v>
      </c>
      <c r="H3" s="26" t="s">
        <v>18</v>
      </c>
      <c r="I3" s="26" t="s">
        <v>19</v>
      </c>
      <c r="J3" s="26" t="s">
        <v>20</v>
      </c>
      <c r="K3" s="26" t="s">
        <v>21</v>
      </c>
      <c r="L3" s="26" t="s">
        <v>22</v>
      </c>
      <c r="M3" s="26" t="s">
        <v>23</v>
      </c>
      <c r="N3" s="26" t="s">
        <v>24</v>
      </c>
      <c r="O3" s="26" t="s">
        <v>25</v>
      </c>
      <c r="P3" s="26" t="s">
        <v>26</v>
      </c>
      <c r="R3" s="22"/>
      <c r="S3" s="22"/>
      <c r="T3" s="22"/>
      <c r="U3" s="22"/>
      <c r="V3" s="22"/>
    </row>
    <row r="4" spans="1:22" s="4" customFormat="1" ht="10.5">
      <c r="A4" s="26" t="s">
        <v>0</v>
      </c>
      <c r="B4" s="26" t="s">
        <v>1</v>
      </c>
      <c r="C4" s="27" t="s">
        <v>3</v>
      </c>
      <c r="D4" s="26" t="s">
        <v>14</v>
      </c>
      <c r="E4" s="26" t="s">
        <v>14</v>
      </c>
      <c r="F4" s="26" t="s">
        <v>14</v>
      </c>
      <c r="G4" s="26" t="s">
        <v>14</v>
      </c>
      <c r="H4" s="26" t="s">
        <v>14</v>
      </c>
      <c r="I4" s="26" t="s">
        <v>14</v>
      </c>
      <c r="J4" s="26" t="s">
        <v>14</v>
      </c>
      <c r="K4" s="26" t="s">
        <v>14</v>
      </c>
      <c r="L4" s="26" t="s">
        <v>14</v>
      </c>
      <c r="M4" s="26" t="s">
        <v>14</v>
      </c>
      <c r="N4" s="26" t="s">
        <v>14</v>
      </c>
      <c r="O4" s="26" t="s">
        <v>14</v>
      </c>
      <c r="P4" s="26" t="s">
        <v>14</v>
      </c>
      <c r="R4" s="22"/>
      <c r="S4" s="22"/>
      <c r="T4" s="22"/>
      <c r="U4" s="22"/>
      <c r="V4" s="22"/>
    </row>
    <row r="5" spans="3:23" s="7" customFormat="1" ht="10.5">
      <c r="C5" s="8">
        <v>95480</v>
      </c>
      <c r="D5" s="8">
        <f>SUM(E5:P5)</f>
        <v>27985.692000000003</v>
      </c>
      <c r="E5" s="9">
        <v>12522.956</v>
      </c>
      <c r="F5" s="10">
        <v>8751.683</v>
      </c>
      <c r="G5" s="10">
        <v>6711.053</v>
      </c>
      <c r="H5" s="9"/>
      <c r="I5" s="9"/>
      <c r="J5" s="9"/>
      <c r="K5" s="9"/>
      <c r="L5" s="9"/>
      <c r="M5" s="9"/>
      <c r="N5" s="9"/>
      <c r="O5" s="9"/>
      <c r="P5" s="9"/>
      <c r="Q5" s="18"/>
      <c r="R5" s="25"/>
      <c r="S5" s="18"/>
      <c r="T5" s="18"/>
      <c r="U5" s="8"/>
      <c r="V5" s="8"/>
      <c r="W5" s="20"/>
    </row>
    <row r="6" spans="1:23" ht="10.5">
      <c r="A6" s="31">
        <v>1111</v>
      </c>
      <c r="B6" s="32" t="s">
        <v>9</v>
      </c>
      <c r="C6" s="33"/>
      <c r="D6" s="34">
        <f>D5/C5*100</f>
        <v>29.31052785923754</v>
      </c>
      <c r="E6" s="35">
        <f>E5/C5*100</f>
        <v>13.11578969417679</v>
      </c>
      <c r="F6" s="35">
        <f>F5/C5*100</f>
        <v>9.165985546711354</v>
      </c>
      <c r="G6" s="35">
        <f>G5/C5*100</f>
        <v>7.028752618349392</v>
      </c>
      <c r="H6" s="35">
        <f>H5/C5*100</f>
        <v>0</v>
      </c>
      <c r="I6" s="35">
        <f>I5/C5*100</f>
        <v>0</v>
      </c>
      <c r="J6" s="35">
        <f>J5/C5*100</f>
        <v>0</v>
      </c>
      <c r="K6" s="35">
        <f>K5/C5*100</f>
        <v>0</v>
      </c>
      <c r="L6" s="35">
        <f>L5/C5*100</f>
        <v>0</v>
      </c>
      <c r="M6" s="35">
        <f>M5/C5*100</f>
        <v>0</v>
      </c>
      <c r="N6" s="35">
        <f>N5/C5*100</f>
        <v>0</v>
      </c>
      <c r="O6" s="35">
        <f>O5/C5*100</f>
        <v>0</v>
      </c>
      <c r="P6" s="35">
        <f>P5/C5*100</f>
        <v>0</v>
      </c>
      <c r="Q6" s="19"/>
      <c r="R6" s="25"/>
      <c r="S6" s="19"/>
      <c r="T6" s="19"/>
      <c r="U6" s="8"/>
      <c r="V6" s="8"/>
      <c r="W6" s="17"/>
    </row>
    <row r="7" spans="1:23" ht="10.5">
      <c r="A7" s="7"/>
      <c r="C7" s="8">
        <v>4500</v>
      </c>
      <c r="D7" s="8">
        <f>SUM(E7:P7)</f>
        <v>2428.9889999999996</v>
      </c>
      <c r="E7" s="9">
        <v>969.536</v>
      </c>
      <c r="F7" s="9">
        <v>263.614</v>
      </c>
      <c r="G7" s="9">
        <v>1195.839</v>
      </c>
      <c r="H7" s="9"/>
      <c r="I7" s="11"/>
      <c r="J7" s="11"/>
      <c r="K7" s="11"/>
      <c r="L7" s="11"/>
      <c r="M7" s="11"/>
      <c r="N7" s="9"/>
      <c r="O7" s="9"/>
      <c r="P7" s="9"/>
      <c r="Q7" s="18"/>
      <c r="R7" s="25"/>
      <c r="S7" s="19"/>
      <c r="T7" s="19"/>
      <c r="U7" s="8"/>
      <c r="V7" s="8"/>
      <c r="W7" s="20"/>
    </row>
    <row r="8" spans="1:23" ht="10.5">
      <c r="A8" s="31">
        <v>1112</v>
      </c>
      <c r="B8" s="32" t="s">
        <v>10</v>
      </c>
      <c r="C8" s="33"/>
      <c r="D8" s="34">
        <f>D7/C7*100</f>
        <v>53.97753333333333</v>
      </c>
      <c r="E8" s="35">
        <f>E7/C7*100</f>
        <v>21.545244444444442</v>
      </c>
      <c r="F8" s="35">
        <f>F7/C7*100</f>
        <v>5.858088888888888</v>
      </c>
      <c r="G8" s="35">
        <f>G7/C7*100</f>
        <v>26.574199999999998</v>
      </c>
      <c r="H8" s="35">
        <f>H7/C7*100</f>
        <v>0</v>
      </c>
      <c r="I8" s="35">
        <f>I7/C7*100</f>
        <v>0</v>
      </c>
      <c r="J8" s="35">
        <f>J7/C7*100</f>
        <v>0</v>
      </c>
      <c r="K8" s="35">
        <f>K7/C7*100</f>
        <v>0</v>
      </c>
      <c r="L8" s="35">
        <f>L7/C7*100</f>
        <v>0</v>
      </c>
      <c r="M8" s="35">
        <f>M7/C7*100</f>
        <v>0</v>
      </c>
      <c r="N8" s="35">
        <f>N7/C7*100</f>
        <v>0</v>
      </c>
      <c r="O8" s="35">
        <f>O7/C7*100</f>
        <v>0</v>
      </c>
      <c r="P8" s="35">
        <f>P7/C7*100</f>
        <v>0</v>
      </c>
      <c r="Q8" s="19"/>
      <c r="R8" s="25"/>
      <c r="S8" s="19"/>
      <c r="T8" s="18"/>
      <c r="U8" s="8"/>
      <c r="V8" s="8"/>
      <c r="W8" s="17"/>
    </row>
    <row r="9" spans="1:23" ht="10.5">
      <c r="A9" s="7"/>
      <c r="C9" s="12">
        <v>9350</v>
      </c>
      <c r="D9" s="8">
        <f>SUM(E9:P9)</f>
        <v>2975.5789999999997</v>
      </c>
      <c r="E9" s="9">
        <v>789.358</v>
      </c>
      <c r="F9" s="9">
        <v>1672.863</v>
      </c>
      <c r="G9" s="9">
        <v>513.358</v>
      </c>
      <c r="H9" s="9"/>
      <c r="I9" s="11"/>
      <c r="J9" s="11"/>
      <c r="K9" s="11"/>
      <c r="L9" s="11"/>
      <c r="M9" s="11"/>
      <c r="N9" s="9"/>
      <c r="O9" s="9"/>
      <c r="P9" s="9"/>
      <c r="Q9" s="18"/>
      <c r="R9" s="25"/>
      <c r="S9" s="19"/>
      <c r="T9" s="19"/>
      <c r="U9" s="8"/>
      <c r="V9" s="8"/>
      <c r="W9" s="20"/>
    </row>
    <row r="10" spans="1:23" ht="10.5">
      <c r="A10" s="31">
        <v>1113</v>
      </c>
      <c r="B10" s="32" t="s">
        <v>27</v>
      </c>
      <c r="C10" s="33"/>
      <c r="D10" s="34">
        <f>D9/C9*100</f>
        <v>31.824374331550796</v>
      </c>
      <c r="E10" s="35">
        <f>E9/C9*100</f>
        <v>8.44233155080214</v>
      </c>
      <c r="F10" s="35">
        <f>F9/C9*100</f>
        <v>17.891582887700537</v>
      </c>
      <c r="G10" s="35">
        <f>G9/C9*100</f>
        <v>5.490459893048128</v>
      </c>
      <c r="H10" s="35">
        <f>H9/C9*100</f>
        <v>0</v>
      </c>
      <c r="I10" s="35">
        <f>I9/C9*100</f>
        <v>0</v>
      </c>
      <c r="J10" s="35">
        <f>J9/C9*100</f>
        <v>0</v>
      </c>
      <c r="K10" s="35">
        <f>K9/C9*100</f>
        <v>0</v>
      </c>
      <c r="L10" s="35">
        <f>L9/C9*100</f>
        <v>0</v>
      </c>
      <c r="M10" s="35">
        <f>M9/C9*100</f>
        <v>0</v>
      </c>
      <c r="N10" s="35">
        <f>N9/C9*100</f>
        <v>0</v>
      </c>
      <c r="O10" s="35">
        <f>O9/C9*100</f>
        <v>0</v>
      </c>
      <c r="P10" s="35">
        <f>P9/C9*100</f>
        <v>0</v>
      </c>
      <c r="Q10" s="19"/>
      <c r="R10" s="25"/>
      <c r="S10" s="19"/>
      <c r="T10" s="19"/>
      <c r="U10" s="8"/>
      <c r="V10" s="8"/>
      <c r="W10" s="17"/>
    </row>
    <row r="11" spans="1:23" ht="10.5">
      <c r="A11" s="13"/>
      <c r="B11" s="14"/>
      <c r="C11" s="12">
        <v>89730</v>
      </c>
      <c r="D11" s="8">
        <f>SUM(E11:P11)</f>
        <v>32010.897</v>
      </c>
      <c r="E11" s="9">
        <v>14841.027</v>
      </c>
      <c r="F11" s="10">
        <v>556.708</v>
      </c>
      <c r="G11" s="10">
        <v>16613.162</v>
      </c>
      <c r="H11" s="10"/>
      <c r="I11" s="11"/>
      <c r="J11" s="11"/>
      <c r="K11" s="11"/>
      <c r="L11" s="11"/>
      <c r="M11" s="11"/>
      <c r="N11" s="9"/>
      <c r="O11" s="9"/>
      <c r="P11" s="9"/>
      <c r="Q11" s="18"/>
      <c r="R11" s="25"/>
      <c r="S11" s="19"/>
      <c r="T11" s="19"/>
      <c r="U11" s="8"/>
      <c r="V11" s="8"/>
      <c r="W11" s="20"/>
    </row>
    <row r="12" spans="1:23" ht="10.5">
      <c r="A12" s="31">
        <v>1121</v>
      </c>
      <c r="B12" s="32" t="s">
        <v>11</v>
      </c>
      <c r="C12" s="33"/>
      <c r="D12" s="34">
        <f>D11/C11*100</f>
        <v>35.674687395519896</v>
      </c>
      <c r="E12" s="35">
        <f>E11/C11*100</f>
        <v>16.539648946840522</v>
      </c>
      <c r="F12" s="35">
        <f>F11/C11*100</f>
        <v>0.6204257216092722</v>
      </c>
      <c r="G12" s="35">
        <f>G11/C11*100</f>
        <v>18.514612727070098</v>
      </c>
      <c r="H12" s="35">
        <f>H11/C11*100</f>
        <v>0</v>
      </c>
      <c r="I12" s="35">
        <f>I11/C11*100</f>
        <v>0</v>
      </c>
      <c r="J12" s="35">
        <f>J11/C11*100</f>
        <v>0</v>
      </c>
      <c r="K12" s="35">
        <f>K11/C11*100</f>
        <v>0</v>
      </c>
      <c r="L12" s="35">
        <f>L11/C11*100</f>
        <v>0</v>
      </c>
      <c r="M12" s="35">
        <f>M11/C11*100</f>
        <v>0</v>
      </c>
      <c r="N12" s="35">
        <f>N11/C11*100</f>
        <v>0</v>
      </c>
      <c r="O12" s="35">
        <f>O11/C11*100</f>
        <v>0</v>
      </c>
      <c r="P12" s="35">
        <f>P11/C11*100</f>
        <v>0</v>
      </c>
      <c r="Q12" s="19"/>
      <c r="R12" s="25"/>
      <c r="S12" s="19"/>
      <c r="T12" s="19"/>
      <c r="U12" s="8"/>
      <c r="V12" s="8"/>
      <c r="W12" s="17"/>
    </row>
    <row r="13" spans="1:23" ht="10.5">
      <c r="A13" s="13"/>
      <c r="B13" s="14"/>
      <c r="C13" s="12">
        <v>193390</v>
      </c>
      <c r="D13" s="8">
        <f>SUM(E13:P13)</f>
        <v>47485.758</v>
      </c>
      <c r="E13" s="9">
        <v>16799.444</v>
      </c>
      <c r="F13" s="10">
        <v>30686.314</v>
      </c>
      <c r="G13" s="10">
        <v>0</v>
      </c>
      <c r="H13" s="10"/>
      <c r="I13" s="11"/>
      <c r="J13" s="11"/>
      <c r="K13" s="11"/>
      <c r="L13" s="11"/>
      <c r="M13" s="11"/>
      <c r="N13" s="9"/>
      <c r="O13" s="9"/>
      <c r="P13" s="9"/>
      <c r="Q13" s="18"/>
      <c r="R13" s="25"/>
      <c r="S13" s="19"/>
      <c r="T13" s="19"/>
      <c r="U13" s="8"/>
      <c r="V13" s="8"/>
      <c r="W13" s="20"/>
    </row>
    <row r="14" spans="1:23" ht="10.5">
      <c r="A14" s="31">
        <v>1211</v>
      </c>
      <c r="B14" s="32" t="s">
        <v>28</v>
      </c>
      <c r="C14" s="33"/>
      <c r="D14" s="34">
        <f>D13/C13*100</f>
        <v>24.554401985624903</v>
      </c>
      <c r="E14" s="35">
        <f>E13/C13*100</f>
        <v>8.686821448885672</v>
      </c>
      <c r="F14" s="35">
        <f>F13/C13*100</f>
        <v>15.867580536739231</v>
      </c>
      <c r="G14" s="35">
        <v>0</v>
      </c>
      <c r="H14" s="35">
        <f>H13/C13*100</f>
        <v>0</v>
      </c>
      <c r="I14" s="35">
        <f>I13/C13*100</f>
        <v>0</v>
      </c>
      <c r="J14" s="35">
        <f>J13/C13*100</f>
        <v>0</v>
      </c>
      <c r="K14" s="35">
        <f>K13/C13*100</f>
        <v>0</v>
      </c>
      <c r="L14" s="35">
        <f>L13/C13*100</f>
        <v>0</v>
      </c>
      <c r="M14" s="35">
        <f>M13/C13*100</f>
        <v>0</v>
      </c>
      <c r="N14" s="35">
        <f>N13/C13*100</f>
        <v>0</v>
      </c>
      <c r="O14" s="35">
        <f>O13/C13*100</f>
        <v>0</v>
      </c>
      <c r="P14" s="35">
        <f>P13/C13*100</f>
        <v>0</v>
      </c>
      <c r="Q14" s="19"/>
      <c r="R14" s="25"/>
      <c r="S14" s="19"/>
      <c r="T14" s="19"/>
      <c r="U14" s="8"/>
      <c r="V14" s="8"/>
      <c r="W14" s="17"/>
    </row>
    <row r="15" spans="1:23" ht="10.5">
      <c r="A15" s="13"/>
      <c r="B15" s="14"/>
      <c r="C15" s="12">
        <v>23000</v>
      </c>
      <c r="D15" s="8">
        <f>SUM(E15:P15)</f>
        <v>410.88</v>
      </c>
      <c r="E15" s="9">
        <v>333.964</v>
      </c>
      <c r="F15" s="10">
        <v>75.916</v>
      </c>
      <c r="G15" s="10">
        <v>1</v>
      </c>
      <c r="H15" s="10"/>
      <c r="I15" s="11"/>
      <c r="J15" s="11"/>
      <c r="K15" s="11"/>
      <c r="L15" s="11"/>
      <c r="M15" s="11"/>
      <c r="N15" s="9"/>
      <c r="O15" s="9"/>
      <c r="P15" s="9"/>
      <c r="Q15" s="18"/>
      <c r="R15" s="25"/>
      <c r="S15" s="19"/>
      <c r="T15" s="19"/>
      <c r="U15" s="8"/>
      <c r="V15" s="8"/>
      <c r="W15" s="20"/>
    </row>
    <row r="16" spans="1:18" ht="10.5">
      <c r="A16" s="31">
        <v>1511</v>
      </c>
      <c r="B16" s="32" t="s">
        <v>12</v>
      </c>
      <c r="C16" s="36"/>
      <c r="D16" s="34">
        <f>D15/C15*100</f>
        <v>1.7864347826086955</v>
      </c>
      <c r="E16" s="35">
        <f>E15/C15*100</f>
        <v>1.452017391304348</v>
      </c>
      <c r="F16" s="35">
        <f>F15/C15*100</f>
        <v>0.3300695652173913</v>
      </c>
      <c r="G16" s="35">
        <v>0</v>
      </c>
      <c r="H16" s="35">
        <f>H15/C15*100</f>
        <v>0</v>
      </c>
      <c r="I16" s="35">
        <f>I15/C15*100</f>
        <v>0</v>
      </c>
      <c r="J16" s="35">
        <f>J15/C15*100</f>
        <v>0</v>
      </c>
      <c r="K16" s="35">
        <f>K15/C15*100</f>
        <v>0</v>
      </c>
      <c r="L16" s="35">
        <f>L15/C15*100</f>
        <v>0</v>
      </c>
      <c r="M16" s="35">
        <f>M15/C15*100</f>
        <v>0</v>
      </c>
      <c r="N16" s="35">
        <f>N15/C15*100</f>
        <v>0</v>
      </c>
      <c r="O16" s="35">
        <f>O15/C15*100</f>
        <v>0</v>
      </c>
      <c r="P16" s="35">
        <f>P15/C15*100</f>
        <v>0</v>
      </c>
      <c r="Q16" s="11"/>
      <c r="R16" s="9"/>
    </row>
    <row r="17" spans="3:8" ht="10.5">
      <c r="C17" s="9"/>
      <c r="D17" s="9"/>
      <c r="E17" s="9"/>
      <c r="F17" s="9"/>
      <c r="G17" s="9"/>
      <c r="H17" s="9"/>
    </row>
    <row r="18" spans="3:22" s="15" customFormat="1" ht="10.5">
      <c r="C18" s="16">
        <f>SUM(C5,C7,C9,C11,C13,C15)</f>
        <v>415450</v>
      </c>
      <c r="D18" s="16">
        <f aca="true" t="shared" si="0" ref="D18:P18">SUM(D5,D7,D9,D11,D13,D15)</f>
        <v>113297.79500000001</v>
      </c>
      <c r="E18" s="16">
        <f t="shared" si="0"/>
        <v>46256.284999999996</v>
      </c>
      <c r="F18" s="16">
        <f t="shared" si="0"/>
        <v>42007.098</v>
      </c>
      <c r="G18" s="16">
        <f t="shared" si="0"/>
        <v>25034.412</v>
      </c>
      <c r="H18" s="16">
        <f t="shared" si="0"/>
        <v>0</v>
      </c>
      <c r="I18" s="16">
        <f t="shared" si="0"/>
        <v>0</v>
      </c>
      <c r="J18" s="16">
        <f t="shared" si="0"/>
        <v>0</v>
      </c>
      <c r="K18" s="16">
        <f t="shared" si="0"/>
        <v>0</v>
      </c>
      <c r="L18" s="16">
        <f t="shared" si="0"/>
        <v>0</v>
      </c>
      <c r="M18" s="16">
        <f t="shared" si="0"/>
        <v>0</v>
      </c>
      <c r="N18" s="16">
        <f t="shared" si="0"/>
        <v>0</v>
      </c>
      <c r="O18" s="16">
        <f t="shared" si="0"/>
        <v>0</v>
      </c>
      <c r="P18" s="16">
        <f t="shared" si="0"/>
        <v>0</v>
      </c>
      <c r="R18" s="23"/>
      <c r="S18" s="23"/>
      <c r="T18" s="23"/>
      <c r="U18" s="23"/>
      <c r="V18" s="23"/>
    </row>
    <row r="19" spans="1:22" s="2" customFormat="1" ht="10.5">
      <c r="A19" s="28"/>
      <c r="B19" s="28" t="s">
        <v>13</v>
      </c>
      <c r="C19" s="29"/>
      <c r="D19" s="30">
        <f>D18/C18*100</f>
        <v>27.27110241906367</v>
      </c>
      <c r="E19" s="30">
        <f>E18/C18*100</f>
        <v>11.13401973763389</v>
      </c>
      <c r="F19" s="30">
        <f>F18/C18*100</f>
        <v>10.111228306655432</v>
      </c>
      <c r="G19" s="30">
        <f>G18/C18*100</f>
        <v>6.025854374774341</v>
      </c>
      <c r="H19" s="30">
        <f>H18/C18*100</f>
        <v>0</v>
      </c>
      <c r="I19" s="30">
        <f>I18/C18*100</f>
        <v>0</v>
      </c>
      <c r="J19" s="30">
        <f>J18/C18*100</f>
        <v>0</v>
      </c>
      <c r="K19" s="30">
        <f>K18/C18*100</f>
        <v>0</v>
      </c>
      <c r="L19" s="30">
        <f>L18/C18*100</f>
        <v>0</v>
      </c>
      <c r="M19" s="30">
        <f>M18/C18*100</f>
        <v>0</v>
      </c>
      <c r="N19" s="30">
        <f>N18/C18*100</f>
        <v>0</v>
      </c>
      <c r="O19" s="30">
        <f>O18/C18*100</f>
        <v>0</v>
      </c>
      <c r="P19" s="30">
        <f>P18/C18*100</f>
        <v>0</v>
      </c>
      <c r="R19" s="24"/>
      <c r="S19" s="24"/>
      <c r="T19" s="24"/>
      <c r="U19" s="24"/>
      <c r="V19" s="24"/>
    </row>
    <row r="21" spans="1:22" s="1" customFormat="1" ht="10.5">
      <c r="A21" s="40" t="s">
        <v>31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R21" s="21"/>
      <c r="S21" s="21"/>
      <c r="T21" s="21"/>
      <c r="U21" s="21"/>
      <c r="V21" s="21"/>
    </row>
    <row r="22" ht="10.5">
      <c r="A22" s="2"/>
    </row>
    <row r="23" spans="1:22" s="4" customFormat="1" ht="10.5">
      <c r="A23" s="26"/>
      <c r="B23" s="26"/>
      <c r="C23" s="27" t="s">
        <v>2</v>
      </c>
      <c r="D23" s="26" t="s">
        <v>4</v>
      </c>
      <c r="E23" s="26" t="s">
        <v>15</v>
      </c>
      <c r="F23" s="26" t="s">
        <v>16</v>
      </c>
      <c r="G23" s="26" t="s">
        <v>17</v>
      </c>
      <c r="H23" s="26" t="s">
        <v>18</v>
      </c>
      <c r="I23" s="26" t="s">
        <v>19</v>
      </c>
      <c r="J23" s="26" t="s">
        <v>20</v>
      </c>
      <c r="K23" s="26" t="s">
        <v>21</v>
      </c>
      <c r="L23" s="26" t="s">
        <v>22</v>
      </c>
      <c r="M23" s="26" t="s">
        <v>23</v>
      </c>
      <c r="N23" s="26" t="s">
        <v>24</v>
      </c>
      <c r="O23" s="26" t="s">
        <v>25</v>
      </c>
      <c r="P23" s="26" t="s">
        <v>26</v>
      </c>
      <c r="R23" s="22"/>
      <c r="S23" s="22"/>
      <c r="T23" s="22"/>
      <c r="U23" s="22"/>
      <c r="V23" s="22"/>
    </row>
    <row r="24" spans="1:22" s="4" customFormat="1" ht="10.5">
      <c r="A24" s="26" t="s">
        <v>0</v>
      </c>
      <c r="B24" s="26" t="s">
        <v>1</v>
      </c>
      <c r="C24" s="27" t="s">
        <v>3</v>
      </c>
      <c r="D24" s="26" t="s">
        <v>14</v>
      </c>
      <c r="E24" s="26" t="s">
        <v>14</v>
      </c>
      <c r="F24" s="26" t="s">
        <v>14</v>
      </c>
      <c r="G24" s="26" t="s">
        <v>14</v>
      </c>
      <c r="H24" s="26" t="s">
        <v>14</v>
      </c>
      <c r="I24" s="26" t="s">
        <v>14</v>
      </c>
      <c r="J24" s="26" t="s">
        <v>14</v>
      </c>
      <c r="K24" s="26" t="s">
        <v>14</v>
      </c>
      <c r="L24" s="26" t="s">
        <v>14</v>
      </c>
      <c r="M24" s="26" t="s">
        <v>14</v>
      </c>
      <c r="N24" s="26" t="s">
        <v>14</v>
      </c>
      <c r="O24" s="26" t="s">
        <v>14</v>
      </c>
      <c r="P24" s="26" t="s">
        <v>14</v>
      </c>
      <c r="R24" s="22"/>
      <c r="S24" s="22"/>
      <c r="T24" s="22"/>
      <c r="U24" s="22"/>
      <c r="V24" s="22"/>
    </row>
    <row r="25" spans="3:23" s="7" customFormat="1" ht="10.5">
      <c r="C25" s="8">
        <v>95100</v>
      </c>
      <c r="D25" s="8">
        <f>SUM(E25:P25)</f>
        <v>29144.059240000002</v>
      </c>
      <c r="E25" s="9">
        <v>13855.85962</v>
      </c>
      <c r="F25" s="10">
        <v>8111.49258</v>
      </c>
      <c r="G25" s="10">
        <v>7176.70704</v>
      </c>
      <c r="H25" s="9"/>
      <c r="I25" s="9"/>
      <c r="J25" s="9"/>
      <c r="K25" s="9"/>
      <c r="L25" s="9"/>
      <c r="M25" s="9"/>
      <c r="N25" s="9"/>
      <c r="O25" s="9"/>
      <c r="P25" s="9"/>
      <c r="Q25" s="18"/>
      <c r="R25" s="25"/>
      <c r="S25" s="18"/>
      <c r="T25" s="18"/>
      <c r="U25" s="8"/>
      <c r="V25" s="8"/>
      <c r="W25" s="20"/>
    </row>
    <row r="26" spans="1:23" ht="10.5">
      <c r="A26" s="31">
        <v>1111</v>
      </c>
      <c r="B26" s="32" t="s">
        <v>9</v>
      </c>
      <c r="C26" s="33"/>
      <c r="D26" s="34">
        <f>D25/C25*100</f>
        <v>30.645698464773925</v>
      </c>
      <c r="E26" s="35">
        <f>E25/C25*100</f>
        <v>14.569778780231335</v>
      </c>
      <c r="F26" s="35">
        <f>F25/C25*100</f>
        <v>8.529434889589906</v>
      </c>
      <c r="G26" s="35">
        <f>G25/C25*100</f>
        <v>7.546484794952682</v>
      </c>
      <c r="H26" s="35">
        <f>H25/C25*100</f>
        <v>0</v>
      </c>
      <c r="I26" s="35">
        <f>I25/C25*100</f>
        <v>0</v>
      </c>
      <c r="J26" s="35">
        <f>J25/C25*100</f>
        <v>0</v>
      </c>
      <c r="K26" s="35">
        <f>K25/C25*100</f>
        <v>0</v>
      </c>
      <c r="L26" s="35">
        <f>L25/C25*100</f>
        <v>0</v>
      </c>
      <c r="M26" s="35">
        <f>M25/C25*100</f>
        <v>0</v>
      </c>
      <c r="N26" s="35">
        <f>N25/C25*100</f>
        <v>0</v>
      </c>
      <c r="O26" s="35">
        <f>O25/C25*100</f>
        <v>0</v>
      </c>
      <c r="P26" s="35">
        <f>P25/C25*100</f>
        <v>0</v>
      </c>
      <c r="Q26" s="19"/>
      <c r="R26" s="25"/>
      <c r="S26" s="19"/>
      <c r="T26" s="19"/>
      <c r="U26" s="8"/>
      <c r="V26" s="8"/>
      <c r="W26" s="17"/>
    </row>
    <row r="27" spans="1:23" ht="10.5">
      <c r="A27" s="7"/>
      <c r="C27" s="8">
        <v>3000</v>
      </c>
      <c r="D27" s="8">
        <f>SUM(E27:P27)</f>
        <v>3585.40796</v>
      </c>
      <c r="E27" s="9">
        <v>3125.65715</v>
      </c>
      <c r="F27" s="9">
        <v>212.02883</v>
      </c>
      <c r="G27" s="9">
        <v>247.72198</v>
      </c>
      <c r="H27" s="9"/>
      <c r="I27" s="11"/>
      <c r="J27" s="11"/>
      <c r="K27" s="11"/>
      <c r="L27" s="11"/>
      <c r="M27" s="11"/>
      <c r="N27" s="9"/>
      <c r="O27" s="9"/>
      <c r="P27" s="9"/>
      <c r="Q27" s="18"/>
      <c r="R27" s="25"/>
      <c r="S27" s="19"/>
      <c r="T27" s="19"/>
      <c r="U27" s="8"/>
      <c r="V27" s="8"/>
      <c r="W27" s="20"/>
    </row>
    <row r="28" spans="1:23" ht="10.5">
      <c r="A28" s="31">
        <v>1112</v>
      </c>
      <c r="B28" s="32" t="s">
        <v>10</v>
      </c>
      <c r="C28" s="33"/>
      <c r="D28" s="34">
        <f>D27/C27*100</f>
        <v>119.51359866666667</v>
      </c>
      <c r="E28" s="35">
        <f>E27/C27*100</f>
        <v>104.18857166666666</v>
      </c>
      <c r="F28" s="35">
        <f>F27/C27*100</f>
        <v>7.067627666666667</v>
      </c>
      <c r="G28" s="35">
        <f>G27/C27*100</f>
        <v>8.257399333333334</v>
      </c>
      <c r="H28" s="35">
        <f>H27/C27*100</f>
        <v>0</v>
      </c>
      <c r="I28" s="35">
        <f>I27/C27*100</f>
        <v>0</v>
      </c>
      <c r="J28" s="35">
        <f>J27/C27*100</f>
        <v>0</v>
      </c>
      <c r="K28" s="35">
        <f>K27/C27*100</f>
        <v>0</v>
      </c>
      <c r="L28" s="35">
        <f>L27/C27*100</f>
        <v>0</v>
      </c>
      <c r="M28" s="35">
        <f>M27/C27*100</f>
        <v>0</v>
      </c>
      <c r="N28" s="35">
        <f>N27/C27*100</f>
        <v>0</v>
      </c>
      <c r="O28" s="35">
        <f>O27/C27*100</f>
        <v>0</v>
      </c>
      <c r="P28" s="35">
        <f>P27/C27*100</f>
        <v>0</v>
      </c>
      <c r="Q28" s="19"/>
      <c r="R28" s="25"/>
      <c r="S28" s="19"/>
      <c r="T28" s="18"/>
      <c r="U28" s="8"/>
      <c r="V28" s="8"/>
      <c r="W28" s="17"/>
    </row>
    <row r="29" spans="1:23" ht="10.5">
      <c r="A29" s="7"/>
      <c r="C29" s="12">
        <v>9170</v>
      </c>
      <c r="D29" s="8">
        <f>SUM(E29:P29)</f>
        <v>3149.41064</v>
      </c>
      <c r="E29" s="9">
        <v>917.38958</v>
      </c>
      <c r="F29" s="9">
        <v>1702.921</v>
      </c>
      <c r="G29" s="9">
        <v>529.10006</v>
      </c>
      <c r="H29" s="9"/>
      <c r="I29" s="11"/>
      <c r="J29" s="11"/>
      <c r="K29" s="11"/>
      <c r="L29" s="11"/>
      <c r="M29" s="11"/>
      <c r="N29" s="9"/>
      <c r="O29" s="9"/>
      <c r="P29" s="9"/>
      <c r="Q29" s="18"/>
      <c r="R29" s="25"/>
      <c r="S29" s="19"/>
      <c r="T29" s="19"/>
      <c r="U29" s="8"/>
      <c r="V29" s="8"/>
      <c r="W29" s="20"/>
    </row>
    <row r="30" spans="1:23" ht="10.5">
      <c r="A30" s="31">
        <v>1113</v>
      </c>
      <c r="B30" s="32" t="s">
        <v>27</v>
      </c>
      <c r="C30" s="33"/>
      <c r="D30" s="34">
        <f>D29/C29*100</f>
        <v>34.344717993456925</v>
      </c>
      <c r="E30" s="35">
        <f>E29/C29*100</f>
        <v>10.004248418756816</v>
      </c>
      <c r="F30" s="35">
        <f>F29/C29*100</f>
        <v>18.570567066521264</v>
      </c>
      <c r="G30" s="35">
        <f>G29/C29*100</f>
        <v>5.769902508178844</v>
      </c>
      <c r="H30" s="35">
        <f>H29/C29*100</f>
        <v>0</v>
      </c>
      <c r="I30" s="35">
        <f>I29/C29*100</f>
        <v>0</v>
      </c>
      <c r="J30" s="35">
        <f>J29/C29*100</f>
        <v>0</v>
      </c>
      <c r="K30" s="35">
        <f>K29/C29*100</f>
        <v>0</v>
      </c>
      <c r="L30" s="35">
        <f>L29/C29*100</f>
        <v>0</v>
      </c>
      <c r="M30" s="35">
        <f>M29/C29*100</f>
        <v>0</v>
      </c>
      <c r="N30" s="35">
        <f>N29/C29*100</f>
        <v>0</v>
      </c>
      <c r="O30" s="35">
        <f>O29/C29*100</f>
        <v>0</v>
      </c>
      <c r="P30" s="35">
        <f>P29/C29*100</f>
        <v>0</v>
      </c>
      <c r="Q30" s="19"/>
      <c r="R30" s="25"/>
      <c r="S30" s="19"/>
      <c r="T30" s="19"/>
      <c r="U30" s="8"/>
      <c r="V30" s="8"/>
      <c r="W30" s="17"/>
    </row>
    <row r="31" spans="1:23" ht="10.5">
      <c r="A31" s="13"/>
      <c r="B31" s="14"/>
      <c r="C31" s="12">
        <v>85540</v>
      </c>
      <c r="D31" s="8">
        <f>SUM(E31:P31)</f>
        <v>32440.623910000002</v>
      </c>
      <c r="E31" s="9">
        <v>14333.43714</v>
      </c>
      <c r="F31" s="10">
        <v>624.11708</v>
      </c>
      <c r="G31" s="10">
        <v>17483.06969</v>
      </c>
      <c r="H31" s="10"/>
      <c r="I31" s="11"/>
      <c r="J31" s="11"/>
      <c r="K31" s="11"/>
      <c r="L31" s="11"/>
      <c r="M31" s="11"/>
      <c r="N31" s="9"/>
      <c r="O31" s="9"/>
      <c r="P31" s="9"/>
      <c r="Q31" s="18"/>
      <c r="R31" s="25"/>
      <c r="S31" s="19"/>
      <c r="T31" s="19"/>
      <c r="U31" s="8"/>
      <c r="V31" s="8"/>
      <c r="W31" s="20"/>
    </row>
    <row r="32" spans="1:23" ht="10.5">
      <c r="A32" s="31">
        <v>1121</v>
      </c>
      <c r="B32" s="32" t="s">
        <v>11</v>
      </c>
      <c r="C32" s="33"/>
      <c r="D32" s="34">
        <f>D31/C31*100</f>
        <v>37.92450772737901</v>
      </c>
      <c r="E32" s="35">
        <f>E31/C31*100</f>
        <v>16.756414706570023</v>
      </c>
      <c r="F32" s="35">
        <f>F31/C31*100</f>
        <v>0.7296201543137714</v>
      </c>
      <c r="G32" s="35">
        <f>G31/C31*100</f>
        <v>20.438472866495207</v>
      </c>
      <c r="H32" s="35">
        <f>H31/C31*100</f>
        <v>0</v>
      </c>
      <c r="I32" s="35">
        <f>I31/C31*100</f>
        <v>0</v>
      </c>
      <c r="J32" s="35">
        <f>J31/C31*100</f>
        <v>0</v>
      </c>
      <c r="K32" s="35">
        <f>K31/C31*100</f>
        <v>0</v>
      </c>
      <c r="L32" s="35">
        <f>L31/C31*100</f>
        <v>0</v>
      </c>
      <c r="M32" s="35">
        <f>M31/C31*100</f>
        <v>0</v>
      </c>
      <c r="N32" s="35">
        <f>N31/C31*100</f>
        <v>0</v>
      </c>
      <c r="O32" s="35">
        <f>O31/C31*100</f>
        <v>0</v>
      </c>
      <c r="P32" s="35">
        <f>P31/C31*100</f>
        <v>0</v>
      </c>
      <c r="Q32" s="19"/>
      <c r="R32" s="25"/>
      <c r="S32" s="19"/>
      <c r="T32" s="19"/>
      <c r="U32" s="8"/>
      <c r="V32" s="8"/>
      <c r="W32" s="17"/>
    </row>
    <row r="33" spans="1:23" ht="10.5">
      <c r="A33" s="13"/>
      <c r="B33" s="14"/>
      <c r="C33" s="12">
        <v>201350</v>
      </c>
      <c r="D33" s="8">
        <f>SUM(E33:P33)</f>
        <v>53264.646081</v>
      </c>
      <c r="E33" s="9">
        <v>17171.50462</v>
      </c>
      <c r="F33" s="10">
        <v>31756.322591</v>
      </c>
      <c r="G33" s="10">
        <v>4336.81887</v>
      </c>
      <c r="H33" s="10"/>
      <c r="I33" s="11"/>
      <c r="J33" s="11"/>
      <c r="K33" s="11"/>
      <c r="L33" s="11"/>
      <c r="M33" s="11"/>
      <c r="N33" s="9"/>
      <c r="O33" s="9"/>
      <c r="P33" s="9"/>
      <c r="Q33" s="18"/>
      <c r="R33" s="25"/>
      <c r="S33" s="19"/>
      <c r="T33" s="19"/>
      <c r="U33" s="8"/>
      <c r="V33" s="8"/>
      <c r="W33" s="20"/>
    </row>
    <row r="34" spans="1:23" ht="10.5">
      <c r="A34" s="31">
        <v>1211</v>
      </c>
      <c r="B34" s="32" t="s">
        <v>28</v>
      </c>
      <c r="C34" s="33"/>
      <c r="D34" s="34">
        <f>D33/C33*100</f>
        <v>26.45376015942389</v>
      </c>
      <c r="E34" s="35">
        <f>E33/C33*100</f>
        <v>8.52818704742985</v>
      </c>
      <c r="F34" s="35">
        <f>F33/C33*100</f>
        <v>15.771702304941643</v>
      </c>
      <c r="G34" s="35">
        <f>G33/C33*100</f>
        <v>2.153870807052396</v>
      </c>
      <c r="H34" s="35">
        <f>H33/C33*100</f>
        <v>0</v>
      </c>
      <c r="I34" s="35">
        <f>I33/C33*100</f>
        <v>0</v>
      </c>
      <c r="J34" s="35">
        <f>J33/C33*100</f>
        <v>0</v>
      </c>
      <c r="K34" s="35">
        <f>K33/C33*100</f>
        <v>0</v>
      </c>
      <c r="L34" s="35">
        <f>L33/C33*100</f>
        <v>0</v>
      </c>
      <c r="M34" s="35">
        <f>M33/C33*100</f>
        <v>0</v>
      </c>
      <c r="N34" s="35">
        <f>N33/C33*100</f>
        <v>0</v>
      </c>
      <c r="O34" s="35">
        <f>O33/C33*100</f>
        <v>0</v>
      </c>
      <c r="P34" s="35">
        <f>P33/C33*100</f>
        <v>0</v>
      </c>
      <c r="Q34" s="19"/>
      <c r="R34" s="25"/>
      <c r="S34" s="19"/>
      <c r="T34" s="19"/>
      <c r="U34" s="8"/>
      <c r="V34" s="8"/>
      <c r="W34" s="17"/>
    </row>
    <row r="35" spans="1:23" ht="10.5">
      <c r="A35" s="13"/>
      <c r="B35" s="14"/>
      <c r="C35" s="12">
        <v>23000</v>
      </c>
      <c r="D35" s="8">
        <f>SUM(E35:P35)</f>
        <v>337.68286</v>
      </c>
      <c r="E35" s="9">
        <v>72.22379</v>
      </c>
      <c r="F35" s="10">
        <v>246.02853</v>
      </c>
      <c r="G35" s="10">
        <v>19.43054</v>
      </c>
      <c r="H35" s="10"/>
      <c r="I35" s="11"/>
      <c r="J35" s="11"/>
      <c r="K35" s="11"/>
      <c r="L35" s="11"/>
      <c r="M35" s="11"/>
      <c r="N35" s="9"/>
      <c r="O35" s="9"/>
      <c r="P35" s="9"/>
      <c r="Q35" s="18"/>
      <c r="R35" s="25"/>
      <c r="S35" s="19"/>
      <c r="T35" s="19"/>
      <c r="U35" s="8"/>
      <c r="V35" s="8"/>
      <c r="W35" s="20"/>
    </row>
    <row r="36" spans="1:18" ht="10.5">
      <c r="A36" s="31">
        <v>1511</v>
      </c>
      <c r="B36" s="32" t="s">
        <v>12</v>
      </c>
      <c r="C36" s="36"/>
      <c r="D36" s="34">
        <f>D35/C35*100</f>
        <v>1.468186347826087</v>
      </c>
      <c r="E36" s="35">
        <f>E35/C35*100</f>
        <v>0.31401647826086954</v>
      </c>
      <c r="F36" s="35">
        <f>F35/C35*100</f>
        <v>1.0696892608695652</v>
      </c>
      <c r="G36" s="35">
        <f>G35/C35*100</f>
        <v>0.08448060869565217</v>
      </c>
      <c r="H36" s="35">
        <f>H35/C35*100</f>
        <v>0</v>
      </c>
      <c r="I36" s="35">
        <f>I35/C35*100</f>
        <v>0</v>
      </c>
      <c r="J36" s="35">
        <f>J35/C35*100</f>
        <v>0</v>
      </c>
      <c r="K36" s="35">
        <f>K35/C35*100</f>
        <v>0</v>
      </c>
      <c r="L36" s="35">
        <f>L35/C35*100</f>
        <v>0</v>
      </c>
      <c r="M36" s="35">
        <f>M35/C35*100</f>
        <v>0</v>
      </c>
      <c r="N36" s="35">
        <f>N35/C35*100</f>
        <v>0</v>
      </c>
      <c r="O36" s="35">
        <f>O35/C35*100</f>
        <v>0</v>
      </c>
      <c r="P36" s="35">
        <f>P35/C35*100</f>
        <v>0</v>
      </c>
      <c r="Q36" s="11"/>
      <c r="R36" s="9"/>
    </row>
    <row r="37" spans="3:8" ht="10.5">
      <c r="C37" s="9"/>
      <c r="D37" s="9"/>
      <c r="E37" s="9"/>
      <c r="F37" s="9"/>
      <c r="G37" s="9"/>
      <c r="H37" s="9"/>
    </row>
    <row r="38" spans="3:22" s="15" customFormat="1" ht="10.5">
      <c r="C38" s="16">
        <f>SUM(C25,C27,C29,C31,C33,C35)</f>
        <v>417160</v>
      </c>
      <c r="D38" s="16">
        <f aca="true" t="shared" si="1" ref="D38:P38">SUM(D25,D27,D29,D31,D33,D35)</f>
        <v>121921.830691</v>
      </c>
      <c r="E38" s="16">
        <f t="shared" si="1"/>
        <v>49476.071899999995</v>
      </c>
      <c r="F38" s="16">
        <f t="shared" si="1"/>
        <v>42652.91061100001</v>
      </c>
      <c r="G38" s="16">
        <f t="shared" si="1"/>
        <v>29792.84818</v>
      </c>
      <c r="H38" s="16">
        <f t="shared" si="1"/>
        <v>0</v>
      </c>
      <c r="I38" s="16">
        <f t="shared" si="1"/>
        <v>0</v>
      </c>
      <c r="J38" s="16">
        <f t="shared" si="1"/>
        <v>0</v>
      </c>
      <c r="K38" s="16">
        <f t="shared" si="1"/>
        <v>0</v>
      </c>
      <c r="L38" s="16">
        <f t="shared" si="1"/>
        <v>0</v>
      </c>
      <c r="M38" s="16">
        <f t="shared" si="1"/>
        <v>0</v>
      </c>
      <c r="N38" s="16">
        <f t="shared" si="1"/>
        <v>0</v>
      </c>
      <c r="O38" s="16">
        <f t="shared" si="1"/>
        <v>0</v>
      </c>
      <c r="P38" s="16">
        <f t="shared" si="1"/>
        <v>0</v>
      </c>
      <c r="R38" s="23"/>
      <c r="S38" s="23"/>
      <c r="T38" s="23"/>
      <c r="U38" s="23"/>
      <c r="V38" s="23"/>
    </row>
    <row r="39" spans="1:22" s="2" customFormat="1" ht="10.5">
      <c r="A39" s="28"/>
      <c r="B39" s="28" t="s">
        <v>13</v>
      </c>
      <c r="C39" s="29"/>
      <c r="D39" s="30">
        <f>D38/C38*100</f>
        <v>29.22663502996452</v>
      </c>
      <c r="E39" s="30">
        <f>E38/C38*100</f>
        <v>11.86021476172212</v>
      </c>
      <c r="F39" s="30">
        <f>F38/C38*100</f>
        <v>10.224592628967304</v>
      </c>
      <c r="G39" s="30">
        <f>G38/C38*100</f>
        <v>7.141827639275099</v>
      </c>
      <c r="H39" s="30">
        <f>H38/C38*100</f>
        <v>0</v>
      </c>
      <c r="I39" s="30">
        <f>I38/C38*100</f>
        <v>0</v>
      </c>
      <c r="J39" s="30">
        <f>J38/C38*100</f>
        <v>0</v>
      </c>
      <c r="K39" s="30">
        <f>K38/C38*100</f>
        <v>0</v>
      </c>
      <c r="L39" s="30">
        <f>L38/C38*100</f>
        <v>0</v>
      </c>
      <c r="M39" s="30">
        <f>M38/C38*100</f>
        <v>0</v>
      </c>
      <c r="N39" s="30">
        <f>N38/C38*100</f>
        <v>0</v>
      </c>
      <c r="O39" s="30">
        <f>O38/C38*100</f>
        <v>0</v>
      </c>
      <c r="P39" s="30">
        <f>P38/C38*100</f>
        <v>0</v>
      </c>
      <c r="R39" s="24"/>
      <c r="S39" s="24"/>
      <c r="T39" s="24"/>
      <c r="U39" s="24"/>
      <c r="V39" s="24"/>
    </row>
  </sheetData>
  <sheetProtection/>
  <mergeCells count="2">
    <mergeCell ref="A21:P21"/>
    <mergeCell ref="A1:P1"/>
  </mergeCells>
  <printOptions horizontalCentered="1"/>
  <pageMargins left="0.7874015748031497" right="0.7874015748031497" top="0.5905511811023623" bottom="0.5905511811023623" header="0.31496062992125984" footer="0.31496062992125984"/>
  <pageSetup firstPageNumber="1" useFirstPageNumber="1" horizontalDpi="300" verticalDpi="300" orientation="landscape" paperSize="9" r:id="rId1"/>
  <headerFooter alignWithMargins="0">
    <oddHeader>&amp;C&amp;8Příloha</oddHeader>
    <oddFooter>&amp;C&amp;"Times New Roman CE,obyčejné"&amp;8Stránka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2"/>
  <sheetViews>
    <sheetView zoomScalePageLayoutView="0" workbookViewId="0" topLeftCell="A1">
      <selection activeCell="A1" sqref="A1:H1"/>
    </sheetView>
  </sheetViews>
  <sheetFormatPr defaultColWidth="9.16015625" defaultRowHeight="12.75"/>
  <cols>
    <col min="1" max="1" width="9.16015625" style="3" customWidth="1"/>
    <col min="2" max="2" width="24.5" style="3" customWidth="1"/>
    <col min="3" max="8" width="8.66015625" style="3" customWidth="1"/>
    <col min="9" max="16384" width="9.16015625" style="3" customWidth="1"/>
  </cols>
  <sheetData>
    <row r="1" spans="1:8" s="1" customFormat="1" ht="10.5">
      <c r="A1" s="40" t="s">
        <v>30</v>
      </c>
      <c r="B1" s="40"/>
      <c r="C1" s="40"/>
      <c r="D1" s="40"/>
      <c r="E1" s="40"/>
      <c r="F1" s="40"/>
      <c r="G1" s="40"/>
      <c r="H1" s="40"/>
    </row>
    <row r="2" ht="10.5">
      <c r="A2" s="2"/>
    </row>
    <row r="3" spans="1:8" s="4" customFormat="1" ht="10.5">
      <c r="A3" s="26"/>
      <c r="B3" s="26"/>
      <c r="C3" s="26" t="s">
        <v>2</v>
      </c>
      <c r="D3" s="26" t="s">
        <v>4</v>
      </c>
      <c r="E3" s="26" t="s">
        <v>5</v>
      </c>
      <c r="F3" s="26" t="s">
        <v>6</v>
      </c>
      <c r="G3" s="26" t="s">
        <v>7</v>
      </c>
      <c r="H3" s="26" t="s">
        <v>8</v>
      </c>
    </row>
    <row r="4" spans="1:8" s="4" customFormat="1" ht="10.5">
      <c r="A4" s="26" t="s">
        <v>0</v>
      </c>
      <c r="B4" s="26" t="s">
        <v>1</v>
      </c>
      <c r="C4" s="26" t="s">
        <v>3</v>
      </c>
      <c r="D4" s="26" t="s">
        <v>14</v>
      </c>
      <c r="E4" s="26" t="s">
        <v>14</v>
      </c>
      <c r="F4" s="26" t="s">
        <v>14</v>
      </c>
      <c r="G4" s="26" t="s">
        <v>14</v>
      </c>
      <c r="H4" s="26" t="s">
        <v>14</v>
      </c>
    </row>
    <row r="5" spans="6:7" s="5" customFormat="1" ht="10.5">
      <c r="F5" s="6"/>
      <c r="G5" s="6"/>
    </row>
    <row r="6" spans="3:8" s="7" customFormat="1" ht="10.5">
      <c r="C6" s="8">
        <v>95480</v>
      </c>
      <c r="D6" s="8">
        <f>SUM(E6:P6)</f>
        <v>27985.693</v>
      </c>
      <c r="E6" s="9">
        <v>27985.693</v>
      </c>
      <c r="F6" s="10"/>
      <c r="G6" s="10"/>
      <c r="H6" s="10"/>
    </row>
    <row r="7" spans="1:8" ht="10.5">
      <c r="A7" s="31">
        <v>1111</v>
      </c>
      <c r="B7" s="32" t="s">
        <v>9</v>
      </c>
      <c r="C7" s="33"/>
      <c r="D7" s="34">
        <f>D6/C6*100</f>
        <v>29.310528906577293</v>
      </c>
      <c r="E7" s="35">
        <f>E6/C6*100</f>
        <v>29.310528906577293</v>
      </c>
      <c r="F7" s="35">
        <f>F6/C6*100</f>
        <v>0</v>
      </c>
      <c r="G7" s="35">
        <f>G6/C6*100</f>
        <v>0</v>
      </c>
      <c r="H7" s="35">
        <f>H6/C6*100</f>
        <v>0</v>
      </c>
    </row>
    <row r="8" spans="1:8" ht="10.5">
      <c r="A8" s="7"/>
      <c r="C8" s="8">
        <v>4500</v>
      </c>
      <c r="D8" s="8">
        <f>SUM(E8:P8)</f>
        <v>2428.989</v>
      </c>
      <c r="E8" s="9">
        <v>2428.989</v>
      </c>
      <c r="F8" s="9"/>
      <c r="G8" s="10"/>
      <c r="H8" s="9"/>
    </row>
    <row r="9" spans="1:8" ht="10.5">
      <c r="A9" s="31">
        <v>1112</v>
      </c>
      <c r="B9" s="32" t="s">
        <v>10</v>
      </c>
      <c r="C9" s="33"/>
      <c r="D9" s="34">
        <f>D8/C8*100</f>
        <v>53.97753333333334</v>
      </c>
      <c r="E9" s="35">
        <f>E8/C8*100</f>
        <v>53.97753333333334</v>
      </c>
      <c r="F9" s="35">
        <f>F8/C8*100</f>
        <v>0</v>
      </c>
      <c r="G9" s="35">
        <f>G8/C8*100</f>
        <v>0</v>
      </c>
      <c r="H9" s="35">
        <f>H8/C8*100</f>
        <v>0</v>
      </c>
    </row>
    <row r="10" spans="1:8" ht="10.5">
      <c r="A10" s="13"/>
      <c r="B10" s="14"/>
      <c r="C10" s="12">
        <v>9350</v>
      </c>
      <c r="D10" s="8">
        <f>SUM(E10:P10)</f>
        <v>2975.579</v>
      </c>
      <c r="E10" s="10">
        <v>2975.579</v>
      </c>
      <c r="F10" s="10"/>
      <c r="G10" s="10"/>
      <c r="H10" s="10"/>
    </row>
    <row r="11" spans="1:8" ht="10.5">
      <c r="A11" s="31">
        <v>1113</v>
      </c>
      <c r="B11" s="32" t="s">
        <v>27</v>
      </c>
      <c r="C11" s="33"/>
      <c r="D11" s="34">
        <f>D10/C10*100</f>
        <v>31.824374331550803</v>
      </c>
      <c r="E11" s="35">
        <f>E10/C10*100</f>
        <v>31.824374331550803</v>
      </c>
      <c r="F11" s="35">
        <f>F10/C10*100</f>
        <v>0</v>
      </c>
      <c r="G11" s="35">
        <f>G10/C10*100</f>
        <v>0</v>
      </c>
      <c r="H11" s="35">
        <f>H10/C10*100</f>
        <v>0</v>
      </c>
    </row>
    <row r="12" spans="1:8" ht="10.5">
      <c r="A12" s="13"/>
      <c r="B12" s="14"/>
      <c r="C12" s="12">
        <v>89730</v>
      </c>
      <c r="D12" s="8">
        <f>SUM(E12:P12)</f>
        <v>32010.897</v>
      </c>
      <c r="E12" s="10">
        <v>32010.897</v>
      </c>
      <c r="F12" s="10"/>
      <c r="G12" s="10"/>
      <c r="H12" s="10"/>
    </row>
    <row r="13" spans="1:8" ht="10.5">
      <c r="A13" s="31">
        <v>1121</v>
      </c>
      <c r="B13" s="32" t="s">
        <v>11</v>
      </c>
      <c r="C13" s="33"/>
      <c r="D13" s="34">
        <f>D12/C12*100</f>
        <v>35.674687395519896</v>
      </c>
      <c r="E13" s="35">
        <f>E12/C12*100</f>
        <v>35.674687395519896</v>
      </c>
      <c r="F13" s="35">
        <f>F12/C12*100</f>
        <v>0</v>
      </c>
      <c r="G13" s="35">
        <f>G12/C12*100</f>
        <v>0</v>
      </c>
      <c r="H13" s="35">
        <f>H12/C12*100</f>
        <v>0</v>
      </c>
    </row>
    <row r="14" spans="1:8" ht="10.5">
      <c r="A14" s="13"/>
      <c r="B14" s="14"/>
      <c r="C14" s="12">
        <v>193390</v>
      </c>
      <c r="D14" s="8">
        <f>SUM(E14:P14)</f>
        <v>47485.758</v>
      </c>
      <c r="E14" s="10">
        <v>47485.758</v>
      </c>
      <c r="F14" s="10"/>
      <c r="G14" s="10"/>
      <c r="H14" s="10"/>
    </row>
    <row r="15" spans="1:8" ht="10.5">
      <c r="A15" s="31">
        <v>1211</v>
      </c>
      <c r="B15" s="32" t="s">
        <v>28</v>
      </c>
      <c r="C15" s="33"/>
      <c r="D15" s="34">
        <f>D14/C14*100</f>
        <v>24.554401985624903</v>
      </c>
      <c r="E15" s="35">
        <f>E14/C14*100</f>
        <v>24.554401985624903</v>
      </c>
      <c r="F15" s="35">
        <f>F14/C14*100</f>
        <v>0</v>
      </c>
      <c r="G15" s="35">
        <f>G14/C14*100</f>
        <v>0</v>
      </c>
      <c r="H15" s="35">
        <f>H14/C14*100</f>
        <v>0</v>
      </c>
    </row>
    <row r="16" spans="1:8" ht="10.5">
      <c r="A16" s="13"/>
      <c r="B16" s="14"/>
      <c r="C16" s="12">
        <v>23000</v>
      </c>
      <c r="D16" s="8">
        <f>SUM(E16:P16)</f>
        <v>410.645</v>
      </c>
      <c r="E16" s="10">
        <v>410.645</v>
      </c>
      <c r="F16" s="10"/>
      <c r="G16" s="10"/>
      <c r="H16" s="10"/>
    </row>
    <row r="17" spans="1:8" ht="10.5">
      <c r="A17" s="31">
        <v>1511</v>
      </c>
      <c r="B17" s="32" t="s">
        <v>12</v>
      </c>
      <c r="C17" s="36"/>
      <c r="D17" s="34">
        <f>D16/C16*100</f>
        <v>1.785413043478261</v>
      </c>
      <c r="E17" s="35">
        <f>E16/C16*100</f>
        <v>1.785413043478261</v>
      </c>
      <c r="F17" s="35">
        <f>F16/C16*100</f>
        <v>0</v>
      </c>
      <c r="G17" s="35">
        <f>G16/C16*100</f>
        <v>0</v>
      </c>
      <c r="H17" s="35">
        <f>H16/C16*100</f>
        <v>0</v>
      </c>
    </row>
    <row r="18" spans="3:8" ht="10.5">
      <c r="C18" s="9"/>
      <c r="D18" s="17"/>
      <c r="E18" s="9"/>
      <c r="F18" s="9"/>
      <c r="G18" s="9"/>
      <c r="H18" s="9"/>
    </row>
    <row r="19" spans="3:8" s="15" customFormat="1" ht="10.5">
      <c r="C19" s="16">
        <f aca="true" t="shared" si="0" ref="C19:H19">SUM(C6,C8,C10,C12,C14,C16)</f>
        <v>415450</v>
      </c>
      <c r="D19" s="16">
        <f t="shared" si="0"/>
        <v>113297.561</v>
      </c>
      <c r="E19" s="16">
        <f t="shared" si="0"/>
        <v>113297.561</v>
      </c>
      <c r="F19" s="16">
        <f t="shared" si="0"/>
        <v>0</v>
      </c>
      <c r="G19" s="16">
        <f t="shared" si="0"/>
        <v>0</v>
      </c>
      <c r="H19" s="16">
        <f t="shared" si="0"/>
        <v>0</v>
      </c>
    </row>
    <row r="20" spans="1:8" s="2" customFormat="1" ht="10.5">
      <c r="A20" s="28"/>
      <c r="B20" s="28" t="s">
        <v>13</v>
      </c>
      <c r="C20" s="29"/>
      <c r="D20" s="30">
        <f>D19/C19*100</f>
        <v>27.271046094596223</v>
      </c>
      <c r="E20" s="30">
        <f>E19/C19*100</f>
        <v>27.271046094596223</v>
      </c>
      <c r="F20" s="30">
        <f>F19/C19*100</f>
        <v>0</v>
      </c>
      <c r="G20" s="30">
        <f>G19/C19*100</f>
        <v>0</v>
      </c>
      <c r="H20" s="30">
        <f>H19/C19*100</f>
        <v>0</v>
      </c>
    </row>
    <row r="21" spans="1:8" s="2" customFormat="1" ht="10.5">
      <c r="A21" s="41" t="s">
        <v>29</v>
      </c>
      <c r="B21" s="41"/>
      <c r="C21" s="37"/>
      <c r="D21" s="38">
        <f>SUM(E21:H21)</f>
        <v>100</v>
      </c>
      <c r="E21" s="39">
        <f>E20/D20*100</f>
        <v>100</v>
      </c>
      <c r="F21" s="39">
        <f>F20/D20*100</f>
        <v>0</v>
      </c>
      <c r="G21" s="39">
        <f>G20/D20*100</f>
        <v>0</v>
      </c>
      <c r="H21" s="39">
        <f>H20/D20*100</f>
        <v>0</v>
      </c>
    </row>
    <row r="23" spans="1:8" s="1" customFormat="1" ht="10.5">
      <c r="A23" s="40" t="s">
        <v>32</v>
      </c>
      <c r="B23" s="40"/>
      <c r="C23" s="40"/>
      <c r="D23" s="40"/>
      <c r="E23" s="40"/>
      <c r="F23" s="40"/>
      <c r="G23" s="40"/>
      <c r="H23" s="40"/>
    </row>
    <row r="24" ht="10.5">
      <c r="A24" s="2"/>
    </row>
    <row r="25" spans="1:8" s="4" customFormat="1" ht="10.5">
      <c r="A25" s="26"/>
      <c r="B25" s="26"/>
      <c r="C25" s="26" t="s">
        <v>2</v>
      </c>
      <c r="D25" s="26" t="s">
        <v>4</v>
      </c>
      <c r="E25" s="26" t="s">
        <v>5</v>
      </c>
      <c r="F25" s="26" t="s">
        <v>6</v>
      </c>
      <c r="G25" s="26" t="s">
        <v>7</v>
      </c>
      <c r="H25" s="26" t="s">
        <v>8</v>
      </c>
    </row>
    <row r="26" spans="1:8" s="4" customFormat="1" ht="10.5">
      <c r="A26" s="26" t="s">
        <v>0</v>
      </c>
      <c r="B26" s="26" t="s">
        <v>1</v>
      </c>
      <c r="C26" s="26" t="s">
        <v>3</v>
      </c>
      <c r="D26" s="26" t="s">
        <v>14</v>
      </c>
      <c r="E26" s="26" t="s">
        <v>14</v>
      </c>
      <c r="F26" s="26" t="s">
        <v>14</v>
      </c>
      <c r="G26" s="26" t="s">
        <v>14</v>
      </c>
      <c r="H26" s="26" t="s">
        <v>14</v>
      </c>
    </row>
    <row r="27" spans="6:7" s="5" customFormat="1" ht="10.5">
      <c r="F27" s="6"/>
      <c r="G27" s="6"/>
    </row>
    <row r="28" spans="3:8" s="7" customFormat="1" ht="10.5">
      <c r="C28" s="8">
        <v>95100</v>
      </c>
      <c r="D28" s="8">
        <f>SUM(E28:P28)</f>
        <v>29144.05924</v>
      </c>
      <c r="E28" s="9">
        <v>29144.05924</v>
      </c>
      <c r="F28" s="10"/>
      <c r="G28" s="10"/>
      <c r="H28" s="10"/>
    </row>
    <row r="29" spans="1:8" ht="10.5">
      <c r="A29" s="31">
        <v>1111</v>
      </c>
      <c r="B29" s="32" t="s">
        <v>9</v>
      </c>
      <c r="C29" s="33"/>
      <c r="D29" s="34">
        <f>D28/C28*100</f>
        <v>30.64569846477392</v>
      </c>
      <c r="E29" s="35">
        <f>E28/C28*100</f>
        <v>30.64569846477392</v>
      </c>
      <c r="F29" s="35">
        <f>F28/C28*100</f>
        <v>0</v>
      </c>
      <c r="G29" s="35">
        <f>G28/C28*100</f>
        <v>0</v>
      </c>
      <c r="H29" s="35">
        <f>H28/C28*100</f>
        <v>0</v>
      </c>
    </row>
    <row r="30" spans="1:8" ht="10.5">
      <c r="A30" s="7"/>
      <c r="C30" s="8">
        <v>3000</v>
      </c>
      <c r="D30" s="8">
        <f>SUM(E30:P30)</f>
        <v>3585.40796</v>
      </c>
      <c r="E30" s="9">
        <v>3585.40796</v>
      </c>
      <c r="F30" s="9"/>
      <c r="G30" s="10"/>
      <c r="H30" s="9"/>
    </row>
    <row r="31" spans="1:8" ht="10.5">
      <c r="A31" s="31">
        <v>1112</v>
      </c>
      <c r="B31" s="32" t="s">
        <v>10</v>
      </c>
      <c r="C31" s="33"/>
      <c r="D31" s="34">
        <f>D30/C30*100</f>
        <v>119.51359866666667</v>
      </c>
      <c r="E31" s="35">
        <f>E30/C30*100</f>
        <v>119.51359866666667</v>
      </c>
      <c r="F31" s="35">
        <f>F30/C30*100</f>
        <v>0</v>
      </c>
      <c r="G31" s="35">
        <f>G30/C30*100</f>
        <v>0</v>
      </c>
      <c r="H31" s="35">
        <f>H30/C30*100</f>
        <v>0</v>
      </c>
    </row>
    <row r="32" spans="1:8" ht="10.5">
      <c r="A32" s="13"/>
      <c r="B32" s="14"/>
      <c r="C32" s="12">
        <v>9170</v>
      </c>
      <c r="D32" s="8">
        <f>SUM(E32:P32)</f>
        <v>3149.41064</v>
      </c>
      <c r="E32" s="10">
        <v>3149.41064</v>
      </c>
      <c r="F32" s="10"/>
      <c r="G32" s="10"/>
      <c r="H32" s="10"/>
    </row>
    <row r="33" spans="1:8" ht="10.5">
      <c r="A33" s="31">
        <v>1113</v>
      </c>
      <c r="B33" s="32" t="s">
        <v>27</v>
      </c>
      <c r="C33" s="33"/>
      <c r="D33" s="34">
        <f>D32/C32*100</f>
        <v>34.344717993456925</v>
      </c>
      <c r="E33" s="35">
        <f>E32/C32*100</f>
        <v>34.344717993456925</v>
      </c>
      <c r="F33" s="35">
        <f>F32/C32*100</f>
        <v>0</v>
      </c>
      <c r="G33" s="35">
        <f>G32/C32*100</f>
        <v>0</v>
      </c>
      <c r="H33" s="35">
        <f>H32/C32*100</f>
        <v>0</v>
      </c>
    </row>
    <row r="34" spans="1:8" ht="10.5">
      <c r="A34" s="13"/>
      <c r="B34" s="14"/>
      <c r="C34" s="12">
        <v>85540</v>
      </c>
      <c r="D34" s="8">
        <f>SUM(E34:P34)</f>
        <v>32440.62391</v>
      </c>
      <c r="E34" s="10">
        <v>32440.62391</v>
      </c>
      <c r="F34" s="10"/>
      <c r="G34" s="10"/>
      <c r="H34" s="10"/>
    </row>
    <row r="35" spans="1:8" ht="10.5">
      <c r="A35" s="31">
        <v>1121</v>
      </c>
      <c r="B35" s="32" t="s">
        <v>11</v>
      </c>
      <c r="C35" s="33"/>
      <c r="D35" s="34">
        <f>D34/C34*100</f>
        <v>37.924507727379</v>
      </c>
      <c r="E35" s="35">
        <f>E34/C34*100</f>
        <v>37.924507727379</v>
      </c>
      <c r="F35" s="35">
        <f>F34/C34*100</f>
        <v>0</v>
      </c>
      <c r="G35" s="35">
        <f>G34/C34*100</f>
        <v>0</v>
      </c>
      <c r="H35" s="35">
        <f>H34/C34*100</f>
        <v>0</v>
      </c>
    </row>
    <row r="36" spans="1:8" ht="10.5">
      <c r="A36" s="13"/>
      <c r="B36" s="14"/>
      <c r="C36" s="12">
        <v>201350</v>
      </c>
      <c r="D36" s="8">
        <f>SUM(E36:P36)</f>
        <v>53264.6494</v>
      </c>
      <c r="E36" s="10">
        <v>53264.6494</v>
      </c>
      <c r="F36" s="10"/>
      <c r="G36" s="10"/>
      <c r="H36" s="10"/>
    </row>
    <row r="37" spans="1:8" ht="10.5">
      <c r="A37" s="31">
        <v>1211</v>
      </c>
      <c r="B37" s="32" t="s">
        <v>28</v>
      </c>
      <c r="C37" s="33"/>
      <c r="D37" s="34">
        <f>D36/C36*100</f>
        <v>26.45376180779737</v>
      </c>
      <c r="E37" s="35">
        <f>E36/C36*100</f>
        <v>26.45376180779737</v>
      </c>
      <c r="F37" s="35">
        <f>F36/C36*100</f>
        <v>0</v>
      </c>
      <c r="G37" s="35">
        <f>G36/C36*100</f>
        <v>0</v>
      </c>
      <c r="H37" s="35">
        <f>H36/C36*100</f>
        <v>0</v>
      </c>
    </row>
    <row r="38" spans="1:8" ht="10.5">
      <c r="A38" s="13"/>
      <c r="B38" s="14"/>
      <c r="C38" s="12">
        <v>23000</v>
      </c>
      <c r="D38" s="8">
        <f>SUM(E38:P38)</f>
        <v>337.68286</v>
      </c>
      <c r="E38" s="10">
        <v>337.68286</v>
      </c>
      <c r="F38" s="10"/>
      <c r="G38" s="10"/>
      <c r="H38" s="10"/>
    </row>
    <row r="39" spans="1:8" ht="10.5">
      <c r="A39" s="31">
        <v>1511</v>
      </c>
      <c r="B39" s="32" t="s">
        <v>12</v>
      </c>
      <c r="C39" s="36"/>
      <c r="D39" s="34">
        <f>D38/C38*100</f>
        <v>1.468186347826087</v>
      </c>
      <c r="E39" s="35">
        <f>E38/C38*100</f>
        <v>1.468186347826087</v>
      </c>
      <c r="F39" s="35">
        <f>F38/C38*100</f>
        <v>0</v>
      </c>
      <c r="G39" s="35">
        <f>G38/C38*100</f>
        <v>0</v>
      </c>
      <c r="H39" s="35">
        <f>H38/C38*100</f>
        <v>0</v>
      </c>
    </row>
    <row r="40" spans="3:8" ht="10.5">
      <c r="C40" s="9"/>
      <c r="D40" s="17"/>
      <c r="E40" s="9"/>
      <c r="F40" s="9"/>
      <c r="G40" s="9"/>
      <c r="H40" s="9"/>
    </row>
    <row r="41" spans="3:8" s="15" customFormat="1" ht="10.5">
      <c r="C41" s="16">
        <f aca="true" t="shared" si="1" ref="C41:H41">SUM(C28,C30,C32,C34,C36,C38)</f>
        <v>417160</v>
      </c>
      <c r="D41" s="16">
        <f t="shared" si="1"/>
        <v>121921.83400999999</v>
      </c>
      <c r="E41" s="16">
        <f t="shared" si="1"/>
        <v>121921.83400999999</v>
      </c>
      <c r="F41" s="16">
        <f t="shared" si="1"/>
        <v>0</v>
      </c>
      <c r="G41" s="16">
        <f t="shared" si="1"/>
        <v>0</v>
      </c>
      <c r="H41" s="16">
        <f t="shared" si="1"/>
        <v>0</v>
      </c>
    </row>
    <row r="42" spans="1:8" s="2" customFormat="1" ht="10.5">
      <c r="A42" s="28"/>
      <c r="B42" s="28" t="s">
        <v>13</v>
      </c>
      <c r="C42" s="29"/>
      <c r="D42" s="30">
        <f>D41/C41*100</f>
        <v>29.22663582558251</v>
      </c>
      <c r="E42" s="30">
        <f>E41/C41*100</f>
        <v>29.22663582558251</v>
      </c>
      <c r="F42" s="30">
        <f>F41/C41*100</f>
        <v>0</v>
      </c>
      <c r="G42" s="30">
        <f>G41/C41*100</f>
        <v>0</v>
      </c>
      <c r="H42" s="30">
        <f>H41/C41*100</f>
        <v>0</v>
      </c>
    </row>
  </sheetData>
  <sheetProtection/>
  <mergeCells count="3">
    <mergeCell ref="A23:H23"/>
    <mergeCell ref="A21:B21"/>
    <mergeCell ref="A1:H1"/>
  </mergeCells>
  <printOptions horizontalCentered="1"/>
  <pageMargins left="0.7874015748031497" right="0.5905511811023623" top="0.5905511811023623" bottom="0.5905511811023623" header="0.31496062992125984" footer="0.31496062992125984"/>
  <pageSetup firstPageNumber="2" useFirstPageNumber="1" horizontalDpi="300" verticalDpi="300" orientation="portrait" paperSize="9" r:id="rId1"/>
  <headerFooter alignWithMargins="0">
    <oddFooter>&amp;C&amp;"Times New Roman CE,obyčejné"&amp;8Stránka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Prostějov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Neckař</dc:creator>
  <cp:keywords/>
  <dc:description/>
  <cp:lastModifiedBy>Neckař Milan</cp:lastModifiedBy>
  <cp:lastPrinted>2013-04-03T07:10:25Z</cp:lastPrinted>
  <dcterms:created xsi:type="dcterms:W3CDTF">2001-03-06T09:20:34Z</dcterms:created>
  <dcterms:modified xsi:type="dcterms:W3CDTF">2013-04-03T07:12:30Z</dcterms:modified>
  <cp:category/>
  <cp:version/>
  <cp:contentType/>
  <cp:contentStatus/>
</cp:coreProperties>
</file>