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5075" windowHeight="8580" activeTab="0"/>
  </bookViews>
  <sheets>
    <sheet name="Nad index" sheetId="1" r:id="rId1"/>
  </sheets>
  <definedNames/>
  <calcPr fullCalcOnLoad="1"/>
</workbook>
</file>

<file path=xl/sharedStrings.xml><?xml version="1.0" encoding="utf-8"?>
<sst xmlns="http://schemas.openxmlformats.org/spreadsheetml/2006/main" count="78" uniqueCount="72">
  <si>
    <t>Kapitola</t>
  </si>
  <si>
    <t>Organizace</t>
  </si>
  <si>
    <t>ODPA</t>
  </si>
  <si>
    <t>Položka</t>
  </si>
  <si>
    <t>UZ</t>
  </si>
  <si>
    <t>Tis. Kč</t>
  </si>
  <si>
    <t>Text - důvod</t>
  </si>
  <si>
    <t>Celkem kapitola 13 - Městská policie</t>
  </si>
  <si>
    <t>Celkem kapitola 71 - Sociální fond</t>
  </si>
  <si>
    <t>0100000100300</t>
  </si>
  <si>
    <t>0130000000000</t>
  </si>
  <si>
    <t>Celkem kapitola 10 - Kancelář primátora</t>
  </si>
  <si>
    <t>0710000000000</t>
  </si>
  <si>
    <t>0900000900300</t>
  </si>
  <si>
    <t>0900000900400</t>
  </si>
  <si>
    <t>0900000910100</t>
  </si>
  <si>
    <t>Navýšení částky na realizaci propagačních materiálů a služeb v souvislosti s výročím 100 let radnice (částka byla konzultována s primátorem města). Přesnější rozpis čerpání zatím nebyl stanoven - jednání komise ke 100 letům radnice stále probíhají.</t>
  </si>
  <si>
    <t>Navýšení mezd je navrhováno z důvodu pokrytí platových postupů dle tarifní tabulky tříd a pokrytí předpokládaných přesčasů nutných k zajištění místních záležitostí veřejného pořádku, zejména při různých akcích.</t>
  </si>
  <si>
    <t>3111
3113</t>
  </si>
  <si>
    <t>0600000xxxxxx</t>
  </si>
  <si>
    <t>Celkem kapitola 60 - Rozvoj a investice</t>
  </si>
  <si>
    <t>0900077000000</t>
  </si>
  <si>
    <t>0900000900800</t>
  </si>
  <si>
    <r>
      <rPr>
        <b/>
        <sz val="8"/>
        <color indexed="8"/>
        <rFont val="Times New Roman"/>
        <family val="1"/>
      </rPr>
      <t>Nákup ostatních služeb  - veřejná zeleň</t>
    </r>
    <r>
      <rPr>
        <sz val="8"/>
        <color indexed="8"/>
        <rFont val="Times New Roman"/>
        <family val="1"/>
      </rPr>
      <t xml:space="preserve">       
Smetanovy sady - na základě smlouvy o dílo č. 07/02/ORI-X/2012 se zhotovitel díla zavázal provádět po dobu záruky díla údržbu veřejné zeleně celého parku (stromy, keře, trávníky); záruka je sjednána v délce 100 měsíců a počíná běžet ode dne následujícího po dni předání díla - roční náklady představují částku cca 200 tis. Kč.</t>
    </r>
  </si>
  <si>
    <r>
      <t xml:space="preserve">Celkem kapitola 90 - </t>
    </r>
    <r>
      <rPr>
        <b/>
        <sz val="7"/>
        <rFont val="Times New Roman"/>
        <family val="1"/>
      </rPr>
      <t>Správa a údržba majetku města</t>
    </r>
  </si>
  <si>
    <t>Navýšení nákupu výstroje je navrhováno pro zajištění pravidelné obměny výstrojních součástek. Cena těchto součástek každoročně narůstá cca 10%, u některých je zvýšení až o 30%, zejména u součástek, které jsou kvalitnější. Dále je také nutná postupná obměna zimních bund strážníků opatřené reflexními prvky a nákup výstrojních součástek z nových materiálů. Náklady na výstroj v případě potřeby pro nové strážníky činí cca 34.000 Kč.</t>
  </si>
  <si>
    <t>V souvislosti se stávající mezní naplněností mateřských škol a v návaznosti na nedávné zvýšení kapacity předškolních zařízení se v písemných požadavcích jednotlivých subjektů zvýšily požadavky na množství finančních prostředků nutné na opravy a údržbu pro rok 2014. Pracovníci ORI provedli redukci těchto požadavků a za oprávněné množství považují částku 420 tis. Kč na všech předškolních zařízeních.</t>
  </si>
  <si>
    <t>0100000101400</t>
  </si>
  <si>
    <t>VFP - Komise Projektu ZM a místní Agenda 21</t>
  </si>
  <si>
    <t>Celkem kapitola 20 - Školství, kultura a sport</t>
  </si>
  <si>
    <t>VFP - Komise pro výchovu a vzdělávání</t>
  </si>
  <si>
    <t>VFP - Kulturní grantový systém</t>
  </si>
  <si>
    <t>VFP - Kulturní komise</t>
  </si>
  <si>
    <t>VFP - Komise pro mládež a tělovýchovu</t>
  </si>
  <si>
    <t>0200000004100</t>
  </si>
  <si>
    <t>0200000003500</t>
  </si>
  <si>
    <t>0200000004000</t>
  </si>
  <si>
    <t>0200000003900</t>
  </si>
  <si>
    <t>Celkem kapitola 21 - Sociální věci</t>
  </si>
  <si>
    <t>VFP - nerozdělená pro soc. účely</t>
  </si>
  <si>
    <t>0210000000000</t>
  </si>
  <si>
    <t>0210000210100</t>
  </si>
  <si>
    <t>VFP - Komise životního prostředí</t>
  </si>
  <si>
    <t>0400000404003</t>
  </si>
  <si>
    <t>Celkem kapitola 40 - Životní prostředí</t>
  </si>
  <si>
    <t>0410000416000</t>
  </si>
  <si>
    <t>VFP - Komise prevence kriminality</t>
  </si>
  <si>
    <t>Celkem kapitola 41 - Doprava</t>
  </si>
  <si>
    <t>0610000000000</t>
  </si>
  <si>
    <t>VFP - Program regenerace MPZ a MPR - spoluúčast města</t>
  </si>
  <si>
    <t>Celkem kapitola 61 - Stavební úřad</t>
  </si>
  <si>
    <t>VFP - nerozdělená všeobecná</t>
  </si>
  <si>
    <t>Celkem kapitola 70 - Finanční</t>
  </si>
  <si>
    <t>0700000708000</t>
  </si>
  <si>
    <r>
      <rPr>
        <b/>
        <sz val="8"/>
        <rFont val="Times New Roman"/>
        <family val="1"/>
      </rPr>
      <t>Půjčky</t>
    </r>
    <r>
      <rPr>
        <sz val="8"/>
        <rFont val="Times New Roman"/>
        <family val="1"/>
      </rPr>
      <t xml:space="preserve"> 
Při sestavování návrhu rozpočtu sociálního fondu na rok 2014 podle stanoveného koeficientu a při pokrytí všech obligatorních výdajů z kolektivní smlouvy činí rozpočet položky 0 Kč. Zaměstnavatel tímto neporušuje závazky plynoucí z kolektivní smlouvy, protože v platné kolektivní smlouvě není zakotvena povinnost zaměstnavatele půjčku poskytnout, ale pouze  možnost zaměstnance půjčku využít. 
Nulový stav výdajové položky však současně znamená snižování příjmové stránky rozpočtu sociálního fondu.
</t>
    </r>
  </si>
  <si>
    <t>Celkem kapitoly rozpočtu</t>
  </si>
  <si>
    <t>0990000000000</t>
  </si>
  <si>
    <t>Celkem</t>
  </si>
  <si>
    <t>VFP celkem - rozdělení do kapitol a investic</t>
  </si>
  <si>
    <r>
      <rPr>
        <b/>
        <sz val="8"/>
        <color indexed="8"/>
        <rFont val="Times New Roman"/>
        <family val="1"/>
      </rPr>
      <t xml:space="preserve">Nákup ostatních služeb  - veřejná zeleň                                                                 </t>
    </r>
    <r>
      <rPr>
        <sz val="8"/>
        <color indexed="8"/>
        <rFont val="Times New Roman"/>
        <family val="1"/>
      </rPr>
      <t xml:space="preserve"> Údržba závlahy ve Smetanových sadech.</t>
    </r>
    <r>
      <rPr>
        <b/>
        <sz val="8"/>
        <color indexed="8"/>
        <rFont val="Times New Roman"/>
        <family val="1"/>
      </rPr>
      <t xml:space="preserve">        </t>
    </r>
  </si>
  <si>
    <t>Rezerva RMP pro ROZOP</t>
  </si>
  <si>
    <t>0700000708100</t>
  </si>
  <si>
    <t>Studie, analýzy apod.</t>
  </si>
  <si>
    <t>0700000707100</t>
  </si>
  <si>
    <r>
      <rPr>
        <b/>
        <sz val="8"/>
        <color indexed="8"/>
        <rFont val="Times New Roman"/>
        <family val="1"/>
      </rPr>
      <t xml:space="preserve">Nákup ostatních služeb - čištění města                                                                 </t>
    </r>
    <r>
      <rPr>
        <sz val="8"/>
        <color indexed="8"/>
        <rFont val="Times New Roman"/>
        <family val="1"/>
      </rPr>
      <t>Čištění města, ruční a strojní čištění, chemické čištění, čištění kanálových vpustí:
- zvýšení nákladů po předání nových ulic a komunikací do majetku města (navýšení o 200.000 Kč), nové komunikace na ulicích: Jižní spojka, A. Fišárka, C. Boudy, Pod Vinohrádkem, Ořechová,
- na území města je celkem 4.247 dešťových vpustí, rozpočtované finanční  prostředky pokryjí čištění cca 36% dešťových  vpustí (navýšení o 200.000 Kč),
- náklady na chemické čištění komunikací především chodníků jsou nedostatečné, (navýšení o 100.000 Kč)  po deštivém počasí značný růst plevele ve spárách na chodnících a krajnicích silnic.</t>
    </r>
  </si>
  <si>
    <t>VFP - Komise sociální a zdravotní</t>
  </si>
  <si>
    <t>VFP - Azylové centrum Prostějov</t>
  </si>
  <si>
    <r>
      <t xml:space="preserve">Elektrická energie                                                                          </t>
    </r>
    <r>
      <rPr>
        <sz val="8"/>
        <color indexed="8"/>
        <rFont val="Times New Roman"/>
        <family val="1"/>
      </rPr>
      <t xml:space="preserve">Výše nákladů na el. energii je stanovena na základě vysoutěžených cen za silovou energii pro rok 2014. Při navýšení částky na elektrickou energii na rok 2014 jsou zohledněny vyčíslené nedoplatky za vyúčtovaná odběrná místa v roce 2013, kde byly nízké zálohové platby, dále pak nově převzatá odběrná místa – Husovo nám. (800.000 Kč/rok) a Komenského ul. (381.000 Kč). V průběhu roku 2013 byla zřizována další nová odběrná místa, např. závlaha ve Smetanových sadech (53.000 Kč/1,5 měsíce). Stále není od Energetického regulačního úřadu známa částka za distribuci elektřiny na rok 2014, je tedy třeba počítat se stejnými cenami jako v roce 2013, byť je očekáván pokles ceny distribuční složky elektřiny. 
       </t>
    </r>
    <r>
      <rPr>
        <b/>
        <sz val="8"/>
        <color indexed="8"/>
        <rFont val="Times New Roman"/>
        <family val="1"/>
      </rPr>
      <t xml:space="preserve">                                                              </t>
    </r>
  </si>
  <si>
    <t>Neinvestiční výdaje doporučené zohlednit v návrhu rozpočtu města pro rok 2014 na základě jednání RMP dne 22.10.2013, 12.11.2013 a pracovního semináře ZMP dne 26.11.2013</t>
  </si>
  <si>
    <t>0900000900100</t>
  </si>
  <si>
    <r>
      <t xml:space="preserve">Opravy chodníků
</t>
    </r>
    <r>
      <rPr>
        <sz val="8"/>
        <rFont val="Times New Roman"/>
        <family val="1"/>
      </rPr>
      <t>Navýšeno na základě jednání pracovního semináře ZMP dne 26.11.2013.</t>
    </r>
  </si>
  <si>
    <r>
      <t xml:space="preserve">Oprava bytů a nebytových prostor                                                  </t>
    </r>
    <r>
      <rPr>
        <sz val="8"/>
        <color indexed="8"/>
        <rFont val="Times New Roman"/>
        <family val="1"/>
      </rPr>
      <t>P</t>
    </r>
    <r>
      <rPr>
        <sz val="8"/>
        <color indexed="8"/>
        <rFont val="Times New Roman"/>
        <family val="1"/>
      </rPr>
      <t>ro</t>
    </r>
    <r>
      <rPr>
        <b/>
        <sz val="8"/>
        <color indexed="8"/>
        <rFont val="Times New Roman"/>
        <family val="1"/>
      </rPr>
      <t xml:space="preserve"> </t>
    </r>
    <r>
      <rPr>
        <sz val="8"/>
        <color indexed="8"/>
        <rFont val="Times New Roman"/>
        <family val="1"/>
      </rPr>
      <t xml:space="preserve"> příští rok DSP, s.r.o.,  plánuje nezbytnou výměnu výloh v domě TGM 22 (“hlavní” drogerie), kde náklady díky požadavkům památkové péče, přesáhnou 1 mil. Kč. Dalším nákladem navíc jsou  poplatky do fondu oprav u prodaných domů, které dosahují 600 tis. Kč/rok. Prostředky, investované do údržby domů dosahují pouze 35% výnosů z nájemného. </t>
    </r>
  </si>
</sst>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 numFmtId="168" formatCode="[$¥€-2]\ #\ ##,000_);[Red]\([$€-2]\ #\ ##,000\)"/>
  </numFmts>
  <fonts count="53">
    <font>
      <sz val="10"/>
      <name val="Times New Roman"/>
      <family val="0"/>
    </font>
    <font>
      <b/>
      <sz val="6"/>
      <name val="Times New Roman"/>
      <family val="1"/>
    </font>
    <font>
      <sz val="8"/>
      <name val="Times New Roman"/>
      <family val="1"/>
    </font>
    <font>
      <b/>
      <sz val="8"/>
      <name val="Times New Roman"/>
      <family val="1"/>
    </font>
    <font>
      <sz val="8"/>
      <name val="Times New Roman CE"/>
      <family val="0"/>
    </font>
    <font>
      <b/>
      <sz val="10"/>
      <name val="Times New Roman"/>
      <family val="1"/>
    </font>
    <font>
      <b/>
      <sz val="12"/>
      <name val="Times New Roman"/>
      <family val="1"/>
    </font>
    <font>
      <b/>
      <sz val="10"/>
      <name val="Times New Roman CE"/>
      <family val="0"/>
    </font>
    <font>
      <b/>
      <sz val="7"/>
      <name val="Times New Roman"/>
      <family val="1"/>
    </font>
    <font>
      <sz val="8"/>
      <color indexed="8"/>
      <name val="Times New Roman"/>
      <family val="1"/>
    </font>
    <font>
      <b/>
      <sz val="8"/>
      <color indexed="8"/>
      <name val="Times New Roman"/>
      <family val="1"/>
    </font>
    <font>
      <b/>
      <sz val="8"/>
      <name val="Times New Roman CE"/>
      <family val="0"/>
    </font>
    <font>
      <sz val="11"/>
      <color indexed="8"/>
      <name val="Calibri"/>
      <family val="2"/>
    </font>
    <font>
      <sz val="11"/>
      <color indexed="9"/>
      <name val="Calibri"/>
      <family val="2"/>
    </font>
    <font>
      <b/>
      <sz val="11"/>
      <color indexed="8"/>
      <name val="Calibri"/>
      <family val="2"/>
    </font>
    <font>
      <u val="single"/>
      <sz val="10"/>
      <color indexed="12"/>
      <name val="Times New Roman"/>
      <family val="0"/>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Times New Roman"/>
      <family val="0"/>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0"/>
      <color theme="10"/>
      <name val="Times New Roman"/>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Times New Roman"/>
      <family val="0"/>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theme="1"/>
      <name val="Times New Roman"/>
      <family val="1"/>
    </font>
    <font>
      <sz val="8"/>
      <color rgb="FF000000"/>
      <name val="Times New Roman"/>
      <family val="1"/>
    </font>
    <font>
      <b/>
      <sz val="8"/>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s>
  <borders count="3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hair"/>
      <top style="hair"/>
      <bottom style="hair"/>
    </border>
    <border>
      <left style="hair"/>
      <right style="hair"/>
      <top style="hair"/>
      <bottom style="hair"/>
    </border>
    <border>
      <left style="hair"/>
      <right style="hair"/>
      <top style="thin"/>
      <bottom style="hair"/>
    </border>
    <border>
      <left style="hair"/>
      <right style="thin"/>
      <top style="thin"/>
      <bottom style="hair"/>
    </border>
    <border>
      <left style="thin"/>
      <right style="hair"/>
      <top style="thin"/>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hair"/>
      <top style="hair"/>
      <bottom style="thin"/>
    </border>
    <border>
      <left style="hair"/>
      <right style="hair"/>
      <top style="hair"/>
      <bottom style="thin"/>
    </border>
    <border>
      <left>
        <color indexed="63"/>
      </left>
      <right>
        <color indexed="63"/>
      </right>
      <top style="thin"/>
      <bottom>
        <color indexed="63"/>
      </bottom>
    </border>
    <border>
      <left style="thin"/>
      <right style="thin"/>
      <top style="thin"/>
      <bottom>
        <color indexed="63"/>
      </bottom>
    </border>
    <border>
      <left style="hair"/>
      <right style="thin"/>
      <top style="hair"/>
      <bottom style="hair"/>
    </border>
    <border>
      <left style="thin"/>
      <right style="hair"/>
      <top style="thin"/>
      <bottom style="thin"/>
    </border>
    <border>
      <left style="hair"/>
      <right style="hair"/>
      <top style="thin"/>
      <bottom style="thin"/>
    </border>
    <border>
      <left style="hair"/>
      <right style="thin"/>
      <top style="thin"/>
      <bottom style="thin"/>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color indexed="63"/>
      </bottom>
    </border>
    <border>
      <left style="thin"/>
      <right>
        <color indexed="63"/>
      </right>
      <top style="thin"/>
      <bottom>
        <color indexed="63"/>
      </bottom>
    </border>
    <border>
      <left style="hair"/>
      <right style="thin"/>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0" fontId="4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3" fillId="0" borderId="7" applyNumberFormat="0" applyFill="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108">
    <xf numFmtId="0" fontId="0" fillId="0" borderId="0" xfId="0" applyAlignment="1">
      <alignment/>
    </xf>
    <xf numFmtId="0" fontId="2" fillId="0" borderId="10" xfId="0" applyFont="1" applyBorder="1" applyAlignment="1">
      <alignment horizontal="center" vertical="top"/>
    </xf>
    <xf numFmtId="0" fontId="2" fillId="0" borderId="11" xfId="0" applyFont="1" applyBorder="1" applyAlignment="1">
      <alignment horizontal="center" vertical="top" wrapText="1"/>
    </xf>
    <xf numFmtId="0" fontId="2" fillId="0" borderId="0" xfId="0" applyFont="1" applyBorder="1" applyAlignment="1">
      <alignment/>
    </xf>
    <xf numFmtId="0" fontId="3" fillId="0" borderId="0" xfId="0" applyFont="1" applyBorder="1" applyAlignment="1">
      <alignment/>
    </xf>
    <xf numFmtId="4" fontId="2" fillId="0" borderId="12" xfId="0" applyNumberFormat="1" applyFont="1" applyBorder="1" applyAlignment="1">
      <alignment horizontal="right" vertical="top" wrapText="1"/>
    </xf>
    <xf numFmtId="0" fontId="2" fillId="0" borderId="13" xfId="0" applyFont="1" applyBorder="1" applyAlignment="1">
      <alignment vertical="top" wrapText="1"/>
    </xf>
    <xf numFmtId="0" fontId="4" fillId="0" borderId="14" xfId="0" applyFont="1" applyBorder="1" applyAlignment="1">
      <alignment horizontal="center" vertical="top"/>
    </xf>
    <xf numFmtId="0" fontId="2" fillId="0" borderId="12" xfId="0" applyFont="1" applyBorder="1" applyAlignment="1">
      <alignment horizontal="center" vertical="top" wrapText="1"/>
    </xf>
    <xf numFmtId="0" fontId="2" fillId="0" borderId="15" xfId="0" applyFont="1" applyBorder="1" applyAlignment="1">
      <alignment horizontal="center" vertical="top"/>
    </xf>
    <xf numFmtId="0" fontId="2" fillId="0" borderId="0" xfId="0" applyFont="1" applyBorder="1" applyAlignment="1">
      <alignment horizontal="center"/>
    </xf>
    <xf numFmtId="4" fontId="2" fillId="0" borderId="0" xfId="0" applyNumberFormat="1" applyFont="1" applyBorder="1" applyAlignment="1">
      <alignment horizontal="right"/>
    </xf>
    <xf numFmtId="0" fontId="2" fillId="0" borderId="16" xfId="0" applyFont="1" applyBorder="1" applyAlignment="1">
      <alignment horizontal="left"/>
    </xf>
    <xf numFmtId="0" fontId="1" fillId="0" borderId="0" xfId="0" applyFont="1" applyBorder="1" applyAlignment="1">
      <alignment horizontal="center"/>
    </xf>
    <xf numFmtId="0" fontId="2" fillId="0" borderId="0" xfId="0" applyFont="1" applyBorder="1" applyAlignment="1">
      <alignment horizontal="left"/>
    </xf>
    <xf numFmtId="0" fontId="2" fillId="0" borderId="14" xfId="0" applyFont="1" applyBorder="1" applyAlignment="1">
      <alignment horizontal="center" vertical="top"/>
    </xf>
    <xf numFmtId="0" fontId="4" fillId="0" borderId="10" xfId="0" applyFont="1" applyBorder="1" applyAlignment="1">
      <alignment horizontal="center" vertical="top"/>
    </xf>
    <xf numFmtId="0" fontId="6" fillId="0" borderId="0" xfId="0" applyFont="1" applyBorder="1" applyAlignment="1">
      <alignment/>
    </xf>
    <xf numFmtId="0" fontId="2" fillId="0" borderId="0" xfId="0" applyFont="1" applyBorder="1" applyAlignment="1">
      <alignment horizontal="center" vertical="top"/>
    </xf>
    <xf numFmtId="0" fontId="5" fillId="33" borderId="17" xfId="0" applyFont="1" applyFill="1" applyBorder="1" applyAlignment="1">
      <alignment horizontal="center" vertical="top"/>
    </xf>
    <xf numFmtId="0" fontId="5" fillId="33" borderId="18" xfId="0" applyFont="1" applyFill="1" applyBorder="1" applyAlignment="1">
      <alignment horizontal="center" vertical="top"/>
    </xf>
    <xf numFmtId="4" fontId="5" fillId="33" borderId="19" xfId="0" applyNumberFormat="1" applyFont="1" applyFill="1" applyBorder="1" applyAlignment="1">
      <alignment horizontal="right"/>
    </xf>
    <xf numFmtId="0" fontId="5" fillId="33" borderId="19" xfId="0" applyFont="1" applyFill="1" applyBorder="1" applyAlignment="1">
      <alignment horizontal="left"/>
    </xf>
    <xf numFmtId="0" fontId="5" fillId="33" borderId="20" xfId="0" applyFont="1" applyFill="1" applyBorder="1" applyAlignment="1">
      <alignment horizontal="center" vertical="top"/>
    </xf>
    <xf numFmtId="0" fontId="5" fillId="34" borderId="19" xfId="0" applyFont="1" applyFill="1" applyBorder="1" applyAlignment="1">
      <alignment horizontal="left"/>
    </xf>
    <xf numFmtId="0" fontId="5" fillId="0" borderId="0" xfId="0" applyFont="1" applyBorder="1" applyAlignment="1">
      <alignment/>
    </xf>
    <xf numFmtId="0" fontId="0" fillId="0" borderId="0" xfId="0" applyFont="1" applyBorder="1" applyAlignment="1">
      <alignment/>
    </xf>
    <xf numFmtId="0" fontId="2" fillId="0" borderId="21" xfId="0" applyFont="1" applyBorder="1" applyAlignment="1">
      <alignment horizontal="center" vertical="top"/>
    </xf>
    <xf numFmtId="0" fontId="2" fillId="0" borderId="14" xfId="0" applyFont="1" applyFill="1" applyBorder="1" applyAlignment="1">
      <alignment horizontal="center" vertical="top"/>
    </xf>
    <xf numFmtId="0" fontId="4" fillId="0" borderId="21" xfId="0" applyFont="1" applyBorder="1" applyAlignment="1">
      <alignment horizontal="center" vertical="top"/>
    </xf>
    <xf numFmtId="0" fontId="50" fillId="0" borderId="11" xfId="0" applyFont="1" applyBorder="1" applyAlignment="1">
      <alignment vertical="top"/>
    </xf>
    <xf numFmtId="4" fontId="50" fillId="0" borderId="11" xfId="0" applyNumberFormat="1" applyFont="1" applyBorder="1" applyAlignment="1">
      <alignment vertical="top"/>
    </xf>
    <xf numFmtId="0" fontId="50" fillId="0" borderId="12" xfId="0" applyFont="1" applyBorder="1" applyAlignment="1">
      <alignment vertical="top"/>
    </xf>
    <xf numFmtId="4" fontId="50" fillId="0" borderId="12" xfId="0" applyNumberFormat="1" applyFont="1" applyBorder="1" applyAlignment="1">
      <alignment vertical="top"/>
    </xf>
    <xf numFmtId="0" fontId="50" fillId="0" borderId="22" xfId="0" applyFont="1" applyBorder="1" applyAlignment="1">
      <alignment vertical="top"/>
    </xf>
    <xf numFmtId="4" fontId="50" fillId="0" borderId="22" xfId="0" applyNumberFormat="1" applyFont="1" applyBorder="1" applyAlignment="1">
      <alignment vertical="top"/>
    </xf>
    <xf numFmtId="0" fontId="51" fillId="0" borderId="13" xfId="0" applyFont="1" applyBorder="1" applyAlignment="1">
      <alignment horizontal="left" vertical="top" wrapText="1"/>
    </xf>
    <xf numFmtId="49" fontId="50" fillId="0" borderId="12" xfId="0" applyNumberFormat="1" applyFont="1" applyBorder="1" applyAlignment="1">
      <alignment horizontal="center" vertical="top"/>
    </xf>
    <xf numFmtId="49" fontId="50" fillId="0" borderId="22" xfId="0" applyNumberFormat="1" applyFont="1" applyBorder="1" applyAlignment="1">
      <alignment horizontal="center" vertical="top"/>
    </xf>
    <xf numFmtId="0" fontId="2" fillId="0" borderId="12" xfId="0" applyFont="1" applyBorder="1" applyAlignment="1" quotePrefix="1">
      <alignment horizontal="center" vertical="top" wrapText="1"/>
    </xf>
    <xf numFmtId="0" fontId="2" fillId="0" borderId="11" xfId="0" applyFont="1" applyBorder="1" applyAlignment="1" quotePrefix="1">
      <alignment horizontal="center" vertical="top" wrapText="1"/>
    </xf>
    <xf numFmtId="49" fontId="50" fillId="0" borderId="11" xfId="0" applyNumberFormat="1" applyFont="1" applyBorder="1" applyAlignment="1">
      <alignment horizontal="center" vertical="top"/>
    </xf>
    <xf numFmtId="0" fontId="7" fillId="34" borderId="23" xfId="0" applyFont="1" applyFill="1" applyBorder="1" applyAlignment="1">
      <alignment horizontal="center" vertical="top"/>
    </xf>
    <xf numFmtId="0" fontId="50" fillId="35" borderId="11" xfId="0" applyFont="1" applyFill="1" applyBorder="1" applyAlignment="1">
      <alignment vertical="top"/>
    </xf>
    <xf numFmtId="4" fontId="50" fillId="0" borderId="11" xfId="0" applyNumberFormat="1" applyFont="1" applyFill="1" applyBorder="1" applyAlignment="1">
      <alignment vertical="top"/>
    </xf>
    <xf numFmtId="4" fontId="5" fillId="34" borderId="24" xfId="0" applyNumberFormat="1" applyFont="1" applyFill="1" applyBorder="1" applyAlignment="1">
      <alignment horizontal="right" vertical="top" wrapText="1"/>
    </xf>
    <xf numFmtId="0" fontId="5" fillId="34" borderId="24" xfId="0" applyFont="1" applyFill="1" applyBorder="1" applyAlignment="1">
      <alignment horizontal="left" vertical="top"/>
    </xf>
    <xf numFmtId="0" fontId="50" fillId="35" borderId="12" xfId="0" applyFont="1" applyFill="1" applyBorder="1" applyAlignment="1">
      <alignment vertical="top"/>
    </xf>
    <xf numFmtId="4" fontId="50" fillId="0" borderId="12" xfId="0" applyNumberFormat="1" applyFont="1" applyFill="1" applyBorder="1" applyAlignment="1">
      <alignment vertical="top"/>
    </xf>
    <xf numFmtId="0" fontId="9" fillId="35" borderId="13" xfId="0" applyFont="1" applyFill="1" applyBorder="1" applyAlignment="1">
      <alignment vertical="top" wrapText="1"/>
    </xf>
    <xf numFmtId="0" fontId="9" fillId="35" borderId="25" xfId="0" applyFont="1" applyFill="1" applyBorder="1" applyAlignment="1">
      <alignment vertical="top" wrapText="1"/>
    </xf>
    <xf numFmtId="0" fontId="50" fillId="35" borderId="25" xfId="0" applyFont="1" applyFill="1" applyBorder="1" applyAlignment="1">
      <alignment vertical="top" wrapText="1"/>
    </xf>
    <xf numFmtId="0" fontId="52" fillId="0" borderId="25" xfId="0" applyFont="1" applyBorder="1" applyAlignment="1">
      <alignment vertical="top" wrapText="1"/>
    </xf>
    <xf numFmtId="0" fontId="4" fillId="0" borderId="26" xfId="0" applyFont="1" applyFill="1" applyBorder="1" applyAlignment="1">
      <alignment horizontal="center" vertical="top"/>
    </xf>
    <xf numFmtId="0" fontId="4" fillId="0" borderId="27" xfId="0" applyFont="1" applyFill="1" applyBorder="1" applyAlignment="1">
      <alignment horizontal="center" vertical="top" wrapText="1"/>
    </xf>
    <xf numFmtId="0" fontId="4" fillId="0" borderId="27" xfId="0" applyFont="1" applyFill="1" applyBorder="1" applyAlignment="1">
      <alignment horizontal="center" vertical="top"/>
    </xf>
    <xf numFmtId="0" fontId="4" fillId="0" borderId="27" xfId="0" applyFont="1" applyFill="1" applyBorder="1" applyAlignment="1" quotePrefix="1">
      <alignment horizontal="center" vertical="top"/>
    </xf>
    <xf numFmtId="4" fontId="2" fillId="0" borderId="27" xfId="0" applyNumberFormat="1" applyFont="1" applyFill="1" applyBorder="1" applyAlignment="1">
      <alignment horizontal="right" vertical="top" wrapText="1"/>
    </xf>
    <xf numFmtId="0" fontId="2" fillId="0" borderId="28" xfId="0" applyFont="1" applyFill="1" applyBorder="1" applyAlignment="1">
      <alignment horizontal="left" vertical="top" wrapText="1"/>
    </xf>
    <xf numFmtId="0" fontId="1" fillId="36" borderId="19" xfId="0" applyFont="1" applyFill="1" applyBorder="1" applyAlignment="1">
      <alignment horizontal="center" vertical="top"/>
    </xf>
    <xf numFmtId="0" fontId="1" fillId="36" borderId="19" xfId="0" applyFont="1" applyFill="1" applyBorder="1" applyAlignment="1">
      <alignment horizontal="center"/>
    </xf>
    <xf numFmtId="4" fontId="1" fillId="36" borderId="19" xfId="0" applyNumberFormat="1" applyFont="1" applyFill="1" applyBorder="1" applyAlignment="1">
      <alignment horizontal="center"/>
    </xf>
    <xf numFmtId="0" fontId="2" fillId="0" borderId="25" xfId="0" applyFont="1" applyBorder="1" applyAlignment="1">
      <alignment vertical="top" wrapText="1"/>
    </xf>
    <xf numFmtId="0" fontId="2" fillId="0" borderId="29" xfId="0" applyFont="1" applyBorder="1" applyAlignment="1">
      <alignment vertical="top" wrapText="1"/>
    </xf>
    <xf numFmtId="0" fontId="2" fillId="0" borderId="29" xfId="0" applyFont="1" applyFill="1" applyBorder="1" applyAlignment="1">
      <alignment horizontal="left" vertical="top" wrapText="1"/>
    </xf>
    <xf numFmtId="0" fontId="2" fillId="0" borderId="22" xfId="0" applyFont="1" applyBorder="1" applyAlignment="1">
      <alignment horizontal="center" vertical="top" wrapText="1"/>
    </xf>
    <xf numFmtId="0" fontId="2" fillId="0" borderId="22" xfId="0" applyFont="1" applyBorder="1" applyAlignment="1" quotePrefix="1">
      <alignment horizontal="center" vertical="top" wrapText="1"/>
    </xf>
    <xf numFmtId="4" fontId="2" fillId="0" borderId="11" xfId="0" applyNumberFormat="1" applyFont="1" applyBorder="1" applyAlignment="1">
      <alignment horizontal="right" vertical="top" wrapText="1"/>
    </xf>
    <xf numFmtId="4" fontId="2" fillId="0" borderId="22" xfId="0" applyNumberFormat="1" applyFont="1" applyBorder="1" applyAlignment="1">
      <alignment horizontal="right" vertical="top" wrapText="1"/>
    </xf>
    <xf numFmtId="0" fontId="4" fillId="0" borderId="14" xfId="0" applyFont="1" applyFill="1" applyBorder="1" applyAlignment="1">
      <alignment horizontal="center" vertical="top"/>
    </xf>
    <xf numFmtId="0" fontId="4" fillId="0" borderId="12" xfId="0" applyFont="1" applyFill="1" applyBorder="1" applyAlignment="1">
      <alignment horizontal="center" vertical="top"/>
    </xf>
    <xf numFmtId="0" fontId="4" fillId="0" borderId="10" xfId="0" applyFont="1" applyFill="1" applyBorder="1" applyAlignment="1">
      <alignment horizontal="center" vertical="top"/>
    </xf>
    <xf numFmtId="0" fontId="4" fillId="0" borderId="11" xfId="0" applyFont="1" applyFill="1" applyBorder="1" applyAlignment="1">
      <alignment horizontal="center" vertical="top"/>
    </xf>
    <xf numFmtId="0" fontId="4" fillId="0" borderId="21" xfId="0" applyFont="1" applyFill="1" applyBorder="1" applyAlignment="1">
      <alignment horizontal="center" vertical="top"/>
    </xf>
    <xf numFmtId="0" fontId="4" fillId="0" borderId="22" xfId="0" applyFont="1" applyFill="1" applyBorder="1" applyAlignment="1">
      <alignment horizontal="center" vertical="top"/>
    </xf>
    <xf numFmtId="0" fontId="5" fillId="34" borderId="20" xfId="0" applyFont="1" applyFill="1" applyBorder="1" applyAlignment="1">
      <alignment vertical="top"/>
    </xf>
    <xf numFmtId="0" fontId="5" fillId="34" borderId="19" xfId="0" applyFont="1" applyFill="1" applyBorder="1" applyAlignment="1">
      <alignment horizontal="left" vertical="top"/>
    </xf>
    <xf numFmtId="49" fontId="50" fillId="35" borderId="12" xfId="0" applyNumberFormat="1" applyFont="1" applyFill="1" applyBorder="1" applyAlignment="1">
      <alignment horizontal="center" vertical="top"/>
    </xf>
    <xf numFmtId="49" fontId="50" fillId="35" borderId="11" xfId="0" applyNumberFormat="1" applyFont="1" applyFill="1" applyBorder="1" applyAlignment="1">
      <alignment horizontal="center" vertical="top"/>
    </xf>
    <xf numFmtId="0" fontId="11" fillId="34" borderId="30" xfId="0" applyFont="1" applyFill="1" applyBorder="1" applyAlignment="1">
      <alignment horizontal="center" vertical="top"/>
    </xf>
    <xf numFmtId="0" fontId="52" fillId="34" borderId="31" xfId="0" applyFont="1" applyFill="1" applyBorder="1" applyAlignment="1" quotePrefix="1">
      <alignment vertical="top"/>
    </xf>
    <xf numFmtId="0" fontId="52" fillId="34" borderId="31" xfId="0" applyFont="1" applyFill="1" applyBorder="1" applyAlignment="1">
      <alignment horizontal="center" vertical="top"/>
    </xf>
    <xf numFmtId="4" fontId="5" fillId="34" borderId="31" xfId="0" applyNumberFormat="1" applyFont="1" applyFill="1" applyBorder="1" applyAlignment="1">
      <alignment horizontal="right" vertical="top" wrapText="1"/>
    </xf>
    <xf numFmtId="0" fontId="3" fillId="34" borderId="32" xfId="0" applyFont="1" applyFill="1" applyBorder="1" applyAlignment="1">
      <alignment horizontal="left" vertical="top" wrapText="1"/>
    </xf>
    <xf numFmtId="0" fontId="5" fillId="33" borderId="17" xfId="0" applyFont="1" applyFill="1" applyBorder="1" applyAlignment="1">
      <alignment vertical="top"/>
    </xf>
    <xf numFmtId="4" fontId="5" fillId="33" borderId="20" xfId="0" applyNumberFormat="1" applyFont="1" applyFill="1" applyBorder="1" applyAlignment="1">
      <alignment horizontal="right" vertical="top" wrapText="1"/>
    </xf>
    <xf numFmtId="4" fontId="5" fillId="33" borderId="17" xfId="0" applyNumberFormat="1" applyFont="1" applyFill="1" applyBorder="1" applyAlignment="1">
      <alignment horizontal="right" vertical="top" wrapText="1"/>
    </xf>
    <xf numFmtId="4" fontId="5" fillId="34" borderId="20" xfId="0" applyNumberFormat="1" applyFont="1" applyFill="1" applyBorder="1" applyAlignment="1">
      <alignment horizontal="right" vertical="top" wrapText="1"/>
    </xf>
    <xf numFmtId="4" fontId="5" fillId="34" borderId="17" xfId="0" applyNumberFormat="1" applyFont="1" applyFill="1" applyBorder="1" applyAlignment="1">
      <alignment horizontal="right" vertical="top" wrapText="1"/>
    </xf>
    <xf numFmtId="4" fontId="5" fillId="34" borderId="18" xfId="0" applyNumberFormat="1" applyFont="1" applyFill="1" applyBorder="1" applyAlignment="1">
      <alignment horizontal="right" vertical="top" wrapText="1"/>
    </xf>
    <xf numFmtId="4" fontId="5" fillId="34" borderId="20" xfId="0" applyNumberFormat="1" applyFont="1" applyFill="1" applyBorder="1" applyAlignment="1">
      <alignment horizontal="right"/>
    </xf>
    <xf numFmtId="4" fontId="5" fillId="34" borderId="17" xfId="0" applyNumberFormat="1" applyFont="1" applyFill="1" applyBorder="1" applyAlignment="1">
      <alignment horizontal="right"/>
    </xf>
    <xf numFmtId="4" fontId="5" fillId="34" borderId="18" xfId="0" applyNumberFormat="1" applyFont="1" applyFill="1" applyBorder="1" applyAlignment="1">
      <alignment horizontal="right"/>
    </xf>
    <xf numFmtId="0" fontId="7" fillId="34" borderId="33" xfId="0" applyFont="1" applyFill="1" applyBorder="1" applyAlignment="1">
      <alignment horizontal="center" vertical="top"/>
    </xf>
    <xf numFmtId="0" fontId="7" fillId="34" borderId="23" xfId="0" applyFont="1" applyFill="1" applyBorder="1" applyAlignment="1">
      <alignment horizontal="center" vertical="top"/>
    </xf>
    <xf numFmtId="0" fontId="51" fillId="0" borderId="34" xfId="0" applyFont="1" applyBorder="1" applyAlignment="1">
      <alignment horizontal="left" vertical="top" wrapText="1"/>
    </xf>
    <xf numFmtId="0" fontId="51" fillId="0" borderId="32" xfId="0" applyFont="1" applyBorder="1" applyAlignment="1">
      <alignment horizontal="left" vertical="top" wrapText="1"/>
    </xf>
    <xf numFmtId="4" fontId="2" fillId="0" borderId="35" xfId="0" applyNumberFormat="1" applyFont="1" applyBorder="1" applyAlignment="1">
      <alignment horizontal="right" vertical="top" wrapText="1"/>
    </xf>
    <xf numFmtId="4" fontId="2" fillId="0" borderId="36" xfId="0" applyNumberFormat="1" applyFont="1" applyBorder="1" applyAlignment="1">
      <alignment horizontal="right" vertical="top" wrapText="1"/>
    </xf>
    <xf numFmtId="4" fontId="2" fillId="0" borderId="37" xfId="0" applyNumberFormat="1" applyFont="1" applyBorder="1" applyAlignment="1">
      <alignment horizontal="right" vertical="top" wrapText="1"/>
    </xf>
    <xf numFmtId="0" fontId="6" fillId="0" borderId="0" xfId="0" applyFont="1" applyBorder="1" applyAlignment="1">
      <alignment horizontal="left" vertical="top" wrapText="1"/>
    </xf>
    <xf numFmtId="0" fontId="50" fillId="0" borderId="13" xfId="0" applyFont="1" applyBorder="1" applyAlignment="1">
      <alignment vertical="top" wrapText="1"/>
    </xf>
    <xf numFmtId="0" fontId="2" fillId="0" borderId="25" xfId="0" applyFont="1" applyBorder="1" applyAlignment="1">
      <alignment vertical="top" wrapText="1"/>
    </xf>
    <xf numFmtId="0" fontId="2" fillId="0" borderId="22" xfId="0" applyFont="1" applyBorder="1" applyAlignment="1">
      <alignment vertical="top"/>
    </xf>
    <xf numFmtId="49" fontId="2" fillId="0" borderId="22" xfId="0" applyNumberFormat="1" applyFont="1" applyBorder="1" applyAlignment="1">
      <alignment horizontal="center" vertical="top"/>
    </xf>
    <xf numFmtId="4" fontId="2" fillId="0" borderId="22" xfId="0" applyNumberFormat="1" applyFont="1" applyFill="1" applyBorder="1" applyAlignment="1">
      <alignment vertical="top"/>
    </xf>
    <xf numFmtId="0" fontId="3" fillId="0" borderId="29" xfId="0" applyFont="1" applyBorder="1" applyAlignment="1">
      <alignment vertical="top" wrapText="1"/>
    </xf>
    <xf numFmtId="0" fontId="5" fillId="33" borderId="18" xfId="0" applyFont="1" applyFill="1" applyBorder="1" applyAlignment="1">
      <alignment horizontal="lef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8"/>
  <sheetViews>
    <sheetView tabSelected="1" zoomScalePageLayoutView="0" workbookViewId="0" topLeftCell="A1">
      <selection activeCell="A1" sqref="A1:G1"/>
    </sheetView>
  </sheetViews>
  <sheetFormatPr defaultColWidth="9.33203125" defaultRowHeight="12.75"/>
  <cols>
    <col min="1" max="1" width="6.33203125" style="9" customWidth="1"/>
    <col min="2" max="2" width="5.66015625" style="10" customWidth="1"/>
    <col min="3" max="3" width="6.16015625" style="10" customWidth="1"/>
    <col min="4" max="4" width="3.66015625" style="10" customWidth="1"/>
    <col min="5" max="5" width="14.66015625" style="10" customWidth="1"/>
    <col min="6" max="6" width="15.5" style="11" customWidth="1"/>
    <col min="7" max="7" width="43.16015625" style="12" customWidth="1"/>
    <col min="8" max="16384" width="9.33203125" style="3" customWidth="1"/>
  </cols>
  <sheetData>
    <row r="1" spans="1:7" s="17" customFormat="1" ht="47.25" customHeight="1">
      <c r="A1" s="100" t="s">
        <v>68</v>
      </c>
      <c r="B1" s="100"/>
      <c r="C1" s="100"/>
      <c r="D1" s="100"/>
      <c r="E1" s="100"/>
      <c r="F1" s="100"/>
      <c r="G1" s="100"/>
    </row>
    <row r="2" spans="1:7" ht="11.25">
      <c r="A2" s="18"/>
      <c r="G2" s="14"/>
    </row>
    <row r="3" spans="1:7" s="13" customFormat="1" ht="9.75">
      <c r="A3" s="59" t="s">
        <v>0</v>
      </c>
      <c r="B3" s="60" t="s">
        <v>2</v>
      </c>
      <c r="C3" s="60" t="s">
        <v>3</v>
      </c>
      <c r="D3" s="60" t="s">
        <v>4</v>
      </c>
      <c r="E3" s="60" t="s">
        <v>1</v>
      </c>
      <c r="F3" s="61" t="s">
        <v>5</v>
      </c>
      <c r="G3" s="60" t="s">
        <v>6</v>
      </c>
    </row>
    <row r="4" spans="1:7" s="13" customFormat="1" ht="11.25" customHeight="1">
      <c r="A4" s="15">
        <v>10</v>
      </c>
      <c r="B4" s="32">
        <v>6171</v>
      </c>
      <c r="C4" s="32">
        <v>5139</v>
      </c>
      <c r="D4" s="32"/>
      <c r="E4" s="37" t="s">
        <v>9</v>
      </c>
      <c r="F4" s="33">
        <v>1000</v>
      </c>
      <c r="G4" s="101" t="s">
        <v>16</v>
      </c>
    </row>
    <row r="5" spans="1:7" s="13" customFormat="1" ht="47.25" customHeight="1">
      <c r="A5" s="1">
        <v>10</v>
      </c>
      <c r="B5" s="30">
        <v>6171</v>
      </c>
      <c r="C5" s="30">
        <v>5169</v>
      </c>
      <c r="D5" s="30"/>
      <c r="E5" s="41" t="s">
        <v>9</v>
      </c>
      <c r="F5" s="31">
        <v>3000</v>
      </c>
      <c r="G5" s="102"/>
    </row>
    <row r="6" spans="1:7" s="13" customFormat="1" ht="14.25" customHeight="1">
      <c r="A6" s="27">
        <v>10</v>
      </c>
      <c r="B6" s="34">
        <v>6409</v>
      </c>
      <c r="C6" s="34">
        <v>5909</v>
      </c>
      <c r="D6" s="34"/>
      <c r="E6" s="38" t="s">
        <v>27</v>
      </c>
      <c r="F6" s="35">
        <v>90</v>
      </c>
      <c r="G6" s="64" t="s">
        <v>28</v>
      </c>
    </row>
    <row r="7" spans="1:7" s="4" customFormat="1" ht="12.75" customHeight="1">
      <c r="A7" s="87">
        <f>SUM(F4:F6)</f>
        <v>4090</v>
      </c>
      <c r="B7" s="88"/>
      <c r="C7" s="88"/>
      <c r="D7" s="88"/>
      <c r="E7" s="88"/>
      <c r="F7" s="89"/>
      <c r="G7" s="24" t="s">
        <v>11</v>
      </c>
    </row>
    <row r="8" spans="1:7" ht="104.25" customHeight="1">
      <c r="A8" s="15">
        <v>13</v>
      </c>
      <c r="B8" s="8">
        <v>5311</v>
      </c>
      <c r="C8" s="8">
        <v>5134</v>
      </c>
      <c r="D8" s="8"/>
      <c r="E8" s="39" t="s">
        <v>10</v>
      </c>
      <c r="F8" s="5">
        <v>129.7</v>
      </c>
      <c r="G8" s="36" t="s">
        <v>25</v>
      </c>
    </row>
    <row r="9" spans="1:7" ht="12.75" customHeight="1">
      <c r="A9" s="1">
        <v>13</v>
      </c>
      <c r="B9" s="2">
        <v>5311</v>
      </c>
      <c r="C9" s="2">
        <v>5011</v>
      </c>
      <c r="D9" s="2"/>
      <c r="E9" s="40" t="s">
        <v>10</v>
      </c>
      <c r="F9" s="97">
        <v>370.3</v>
      </c>
      <c r="G9" s="95" t="s">
        <v>17</v>
      </c>
    </row>
    <row r="10" spans="1:7" ht="12.75" customHeight="1">
      <c r="A10" s="1">
        <v>13</v>
      </c>
      <c r="B10" s="2">
        <v>5311</v>
      </c>
      <c r="C10" s="2">
        <v>5031</v>
      </c>
      <c r="D10" s="2"/>
      <c r="E10" s="40" t="s">
        <v>10</v>
      </c>
      <c r="F10" s="98"/>
      <c r="G10" s="96"/>
    </row>
    <row r="11" spans="1:7" ht="12.75" customHeight="1">
      <c r="A11" s="1">
        <v>13</v>
      </c>
      <c r="B11" s="2">
        <v>5311</v>
      </c>
      <c r="C11" s="2">
        <v>5032</v>
      </c>
      <c r="D11" s="2"/>
      <c r="E11" s="40" t="s">
        <v>10</v>
      </c>
      <c r="F11" s="98"/>
      <c r="G11" s="96"/>
    </row>
    <row r="12" spans="1:7" ht="18.75" customHeight="1">
      <c r="A12" s="1">
        <v>13</v>
      </c>
      <c r="B12" s="2">
        <v>5311</v>
      </c>
      <c r="C12" s="2">
        <v>5038</v>
      </c>
      <c r="D12" s="2"/>
      <c r="E12" s="40" t="s">
        <v>10</v>
      </c>
      <c r="F12" s="99"/>
      <c r="G12" s="96"/>
    </row>
    <row r="13" spans="1:7" s="25" customFormat="1" ht="12.75">
      <c r="A13" s="90">
        <f>SUM(F8:F12)</f>
        <v>500</v>
      </c>
      <c r="B13" s="91"/>
      <c r="C13" s="91"/>
      <c r="D13" s="91"/>
      <c r="E13" s="91"/>
      <c r="F13" s="92"/>
      <c r="G13" s="24" t="s">
        <v>7</v>
      </c>
    </row>
    <row r="14" spans="1:7" s="25" customFormat="1" ht="12.75">
      <c r="A14" s="69">
        <v>20</v>
      </c>
      <c r="B14" s="8">
        <v>3299</v>
      </c>
      <c r="C14" s="8">
        <v>5909</v>
      </c>
      <c r="D14" s="70"/>
      <c r="E14" s="39" t="s">
        <v>34</v>
      </c>
      <c r="F14" s="5">
        <v>135</v>
      </c>
      <c r="G14" s="6" t="s">
        <v>30</v>
      </c>
    </row>
    <row r="15" spans="1:7" s="25" customFormat="1" ht="12.75">
      <c r="A15" s="71">
        <v>20</v>
      </c>
      <c r="B15" s="2">
        <v>3319</v>
      </c>
      <c r="C15" s="2">
        <v>5909</v>
      </c>
      <c r="D15" s="72"/>
      <c r="E15" s="40" t="s">
        <v>35</v>
      </c>
      <c r="F15" s="67">
        <v>225</v>
      </c>
      <c r="G15" s="62" t="s">
        <v>31</v>
      </c>
    </row>
    <row r="16" spans="1:7" s="25" customFormat="1" ht="12.75">
      <c r="A16" s="71">
        <v>20</v>
      </c>
      <c r="B16" s="2">
        <v>3319</v>
      </c>
      <c r="C16" s="2">
        <v>5909</v>
      </c>
      <c r="D16" s="72"/>
      <c r="E16" s="40" t="s">
        <v>36</v>
      </c>
      <c r="F16" s="67">
        <v>270</v>
      </c>
      <c r="G16" s="62" t="s">
        <v>32</v>
      </c>
    </row>
    <row r="17" spans="1:7" s="25" customFormat="1" ht="12.75">
      <c r="A17" s="73">
        <v>20</v>
      </c>
      <c r="B17" s="65">
        <v>3419</v>
      </c>
      <c r="C17" s="65">
        <v>5909</v>
      </c>
      <c r="D17" s="74"/>
      <c r="E17" s="66" t="s">
        <v>37</v>
      </c>
      <c r="F17" s="68">
        <v>450</v>
      </c>
      <c r="G17" s="63" t="s">
        <v>33</v>
      </c>
    </row>
    <row r="18" spans="1:7" s="25" customFormat="1" ht="12.75">
      <c r="A18" s="90">
        <f>SUM(F14:F17)</f>
        <v>1080</v>
      </c>
      <c r="B18" s="91"/>
      <c r="C18" s="91"/>
      <c r="D18" s="91"/>
      <c r="E18" s="91"/>
      <c r="F18" s="92"/>
      <c r="G18" s="24" t="s">
        <v>29</v>
      </c>
    </row>
    <row r="19" spans="1:7" s="25" customFormat="1" ht="12.75">
      <c r="A19" s="71">
        <v>21</v>
      </c>
      <c r="B19" s="2">
        <v>4374</v>
      </c>
      <c r="C19" s="2">
        <v>5221</v>
      </c>
      <c r="D19" s="72"/>
      <c r="E19" s="40" t="s">
        <v>40</v>
      </c>
      <c r="F19" s="67">
        <v>360</v>
      </c>
      <c r="G19" s="62" t="s">
        <v>66</v>
      </c>
    </row>
    <row r="20" spans="1:7" s="25" customFormat="1" ht="12.75">
      <c r="A20" s="71">
        <v>21</v>
      </c>
      <c r="B20" s="2">
        <v>6409</v>
      </c>
      <c r="C20" s="2">
        <v>5909</v>
      </c>
      <c r="D20" s="72"/>
      <c r="E20" s="40" t="s">
        <v>40</v>
      </c>
      <c r="F20" s="67">
        <v>675</v>
      </c>
      <c r="G20" s="62" t="s">
        <v>39</v>
      </c>
    </row>
    <row r="21" spans="1:7" s="25" customFormat="1" ht="12.75">
      <c r="A21" s="73">
        <v>21</v>
      </c>
      <c r="B21" s="2">
        <v>4339</v>
      </c>
      <c r="C21" s="2">
        <v>5909</v>
      </c>
      <c r="D21" s="74"/>
      <c r="E21" s="40" t="s">
        <v>41</v>
      </c>
      <c r="F21" s="67">
        <v>315</v>
      </c>
      <c r="G21" s="62" t="s">
        <v>65</v>
      </c>
    </row>
    <row r="22" spans="1:7" s="25" customFormat="1" ht="12.75">
      <c r="A22" s="90">
        <f>SUM(F19:F21)</f>
        <v>1350</v>
      </c>
      <c r="B22" s="91"/>
      <c r="C22" s="91"/>
      <c r="D22" s="91"/>
      <c r="E22" s="91"/>
      <c r="F22" s="92"/>
      <c r="G22" s="24" t="s">
        <v>38</v>
      </c>
    </row>
    <row r="23" spans="1:7" s="4" customFormat="1" ht="12.75" customHeight="1">
      <c r="A23" s="27">
        <v>40</v>
      </c>
      <c r="B23" s="65">
        <v>3799</v>
      </c>
      <c r="C23" s="65">
        <v>5909</v>
      </c>
      <c r="D23" s="65"/>
      <c r="E23" s="66" t="s">
        <v>43</v>
      </c>
      <c r="F23" s="68">
        <v>135</v>
      </c>
      <c r="G23" s="63" t="s">
        <v>42</v>
      </c>
    </row>
    <row r="24" spans="1:7" s="26" customFormat="1" ht="12.75">
      <c r="A24" s="75"/>
      <c r="B24" s="91">
        <f>SUM(F23)</f>
        <v>135</v>
      </c>
      <c r="C24" s="91"/>
      <c r="D24" s="91"/>
      <c r="E24" s="91"/>
      <c r="F24" s="92"/>
      <c r="G24" s="24" t="s">
        <v>44</v>
      </c>
    </row>
    <row r="25" spans="1:7" s="25" customFormat="1" ht="12.75">
      <c r="A25" s="27">
        <v>41</v>
      </c>
      <c r="B25" s="65">
        <v>5311</v>
      </c>
      <c r="C25" s="65">
        <v>5909</v>
      </c>
      <c r="D25" s="65"/>
      <c r="E25" s="66" t="s">
        <v>45</v>
      </c>
      <c r="F25" s="68">
        <v>32</v>
      </c>
      <c r="G25" s="63" t="s">
        <v>46</v>
      </c>
    </row>
    <row r="26" spans="1:7" s="25" customFormat="1" ht="12.75">
      <c r="A26" s="90">
        <f>SUM(F24:F25)</f>
        <v>32</v>
      </c>
      <c r="B26" s="91"/>
      <c r="C26" s="91"/>
      <c r="D26" s="91"/>
      <c r="E26" s="91"/>
      <c r="F26" s="92"/>
      <c r="G26" s="24" t="s">
        <v>47</v>
      </c>
    </row>
    <row r="27" spans="1:7" s="26" customFormat="1" ht="91.5" customHeight="1">
      <c r="A27" s="53">
        <v>60</v>
      </c>
      <c r="B27" s="54" t="s">
        <v>18</v>
      </c>
      <c r="C27" s="55">
        <v>5331</v>
      </c>
      <c r="D27" s="55"/>
      <c r="E27" s="56" t="s">
        <v>19</v>
      </c>
      <c r="F27" s="57">
        <v>420</v>
      </c>
      <c r="G27" s="58" t="s">
        <v>26</v>
      </c>
    </row>
    <row r="28" spans="1:7" s="25" customFormat="1" ht="12.75">
      <c r="A28" s="87">
        <f>SUM(F27:F27)</f>
        <v>420</v>
      </c>
      <c r="B28" s="88"/>
      <c r="C28" s="88"/>
      <c r="D28" s="88"/>
      <c r="E28" s="88"/>
      <c r="F28" s="89"/>
      <c r="G28" s="24" t="s">
        <v>20</v>
      </c>
    </row>
    <row r="29" spans="1:7" s="26" customFormat="1" ht="22.5">
      <c r="A29" s="27">
        <v>61</v>
      </c>
      <c r="B29" s="65">
        <v>3322</v>
      </c>
      <c r="C29" s="65">
        <v>5909</v>
      </c>
      <c r="D29" s="65"/>
      <c r="E29" s="66" t="s">
        <v>48</v>
      </c>
      <c r="F29" s="68">
        <v>500</v>
      </c>
      <c r="G29" s="63" t="s">
        <v>49</v>
      </c>
    </row>
    <row r="30" spans="1:7" s="26" customFormat="1" ht="12.75">
      <c r="A30" s="90">
        <f>SUM(F29)</f>
        <v>500</v>
      </c>
      <c r="B30" s="91"/>
      <c r="C30" s="91"/>
      <c r="D30" s="91"/>
      <c r="E30" s="91"/>
      <c r="F30" s="92"/>
      <c r="G30" s="24" t="s">
        <v>50</v>
      </c>
    </row>
    <row r="31" spans="1:7" s="26" customFormat="1" ht="12.75">
      <c r="A31" s="15">
        <v>70</v>
      </c>
      <c r="B31" s="8">
        <v>6409</v>
      </c>
      <c r="C31" s="8">
        <v>5909</v>
      </c>
      <c r="D31" s="8"/>
      <c r="E31" s="39" t="s">
        <v>53</v>
      </c>
      <c r="F31" s="5">
        <v>11970</v>
      </c>
      <c r="G31" s="6" t="s">
        <v>51</v>
      </c>
    </row>
    <row r="32" spans="1:7" s="26" customFormat="1" ht="12.75">
      <c r="A32" s="1">
        <v>70</v>
      </c>
      <c r="B32" s="2">
        <v>6409</v>
      </c>
      <c r="C32" s="2">
        <v>5901</v>
      </c>
      <c r="D32" s="2"/>
      <c r="E32" s="40" t="s">
        <v>63</v>
      </c>
      <c r="F32" s="67">
        <v>-2000</v>
      </c>
      <c r="G32" s="62" t="s">
        <v>60</v>
      </c>
    </row>
    <row r="33" spans="1:7" s="26" customFormat="1" ht="12.75">
      <c r="A33" s="27">
        <v>70</v>
      </c>
      <c r="B33" s="65">
        <v>6409</v>
      </c>
      <c r="C33" s="65">
        <v>5166</v>
      </c>
      <c r="D33" s="65"/>
      <c r="E33" s="66" t="s">
        <v>61</v>
      </c>
      <c r="F33" s="68">
        <v>-25</v>
      </c>
      <c r="G33" s="63" t="s">
        <v>62</v>
      </c>
    </row>
    <row r="34" spans="1:7" s="26" customFormat="1" ht="12.75">
      <c r="A34" s="87">
        <f>SUM(F31:F33)</f>
        <v>9945</v>
      </c>
      <c r="B34" s="88"/>
      <c r="C34" s="88"/>
      <c r="D34" s="88"/>
      <c r="E34" s="88"/>
      <c r="F34" s="89"/>
      <c r="G34" s="76" t="s">
        <v>52</v>
      </c>
    </row>
    <row r="35" spans="1:7" s="4" customFormat="1" ht="126" customHeight="1">
      <c r="A35" s="28">
        <v>71</v>
      </c>
      <c r="B35" s="8">
        <v>6171</v>
      </c>
      <c r="C35" s="8">
        <v>5660</v>
      </c>
      <c r="D35" s="8"/>
      <c r="E35" s="39" t="s">
        <v>12</v>
      </c>
      <c r="F35" s="5">
        <v>130</v>
      </c>
      <c r="G35" s="6" t="s">
        <v>54</v>
      </c>
    </row>
    <row r="36" spans="1:7" s="25" customFormat="1" ht="12.75" customHeight="1">
      <c r="A36" s="87">
        <f>SUM(F35:F35)</f>
        <v>130</v>
      </c>
      <c r="B36" s="88"/>
      <c r="C36" s="88"/>
      <c r="D36" s="88"/>
      <c r="E36" s="88"/>
      <c r="F36" s="89"/>
      <c r="G36" s="46" t="s">
        <v>8</v>
      </c>
    </row>
    <row r="37" spans="1:7" ht="24" customHeight="1">
      <c r="A37" s="7">
        <v>90</v>
      </c>
      <c r="B37" s="47">
        <v>3745</v>
      </c>
      <c r="C37" s="47">
        <v>5169</v>
      </c>
      <c r="D37" s="47"/>
      <c r="E37" s="77" t="s">
        <v>14</v>
      </c>
      <c r="F37" s="48">
        <v>59</v>
      </c>
      <c r="G37" s="49" t="s">
        <v>59</v>
      </c>
    </row>
    <row r="38" spans="1:7" ht="90">
      <c r="A38" s="16">
        <v>90</v>
      </c>
      <c r="B38" s="43">
        <v>3745</v>
      </c>
      <c r="C38" s="43">
        <v>5169</v>
      </c>
      <c r="D38" s="43"/>
      <c r="E38" s="78" t="s">
        <v>21</v>
      </c>
      <c r="F38" s="44">
        <v>200</v>
      </c>
      <c r="G38" s="50" t="s">
        <v>23</v>
      </c>
    </row>
    <row r="39" spans="1:7" ht="12.75" customHeight="1" hidden="1">
      <c r="A39" s="16"/>
      <c r="B39" s="43"/>
      <c r="C39" s="43"/>
      <c r="D39" s="43"/>
      <c r="E39" s="78"/>
      <c r="F39" s="44"/>
      <c r="G39" s="51"/>
    </row>
    <row r="40" spans="1:7" ht="12.75" customHeight="1" hidden="1">
      <c r="A40" s="16"/>
      <c r="B40" s="43"/>
      <c r="C40" s="43"/>
      <c r="D40" s="43"/>
      <c r="E40" s="78"/>
      <c r="F40" s="44"/>
      <c r="G40" s="51"/>
    </row>
    <row r="41" spans="1:7" ht="157.5" customHeight="1">
      <c r="A41" s="16">
        <v>90</v>
      </c>
      <c r="B41" s="43">
        <v>3745</v>
      </c>
      <c r="C41" s="43">
        <v>5169</v>
      </c>
      <c r="D41" s="43"/>
      <c r="E41" s="78" t="s">
        <v>13</v>
      </c>
      <c r="F41" s="44">
        <v>500</v>
      </c>
      <c r="G41" s="50" t="s">
        <v>64</v>
      </c>
    </row>
    <row r="42" spans="1:7" ht="168.75" customHeight="1">
      <c r="A42" s="16">
        <v>90</v>
      </c>
      <c r="B42" s="30">
        <v>3631</v>
      </c>
      <c r="C42" s="30">
        <v>5154</v>
      </c>
      <c r="D42" s="30"/>
      <c r="E42" s="41" t="s">
        <v>22</v>
      </c>
      <c r="F42" s="44">
        <v>1325.05</v>
      </c>
      <c r="G42" s="52" t="s">
        <v>67</v>
      </c>
    </row>
    <row r="43" spans="1:7" ht="91.5" customHeight="1">
      <c r="A43" s="16">
        <v>90</v>
      </c>
      <c r="B43" s="30">
        <v>3619</v>
      </c>
      <c r="C43" s="30">
        <v>5171</v>
      </c>
      <c r="D43" s="30"/>
      <c r="E43" s="41" t="s">
        <v>15</v>
      </c>
      <c r="F43" s="44">
        <v>6378</v>
      </c>
      <c r="G43" s="52" t="s">
        <v>71</v>
      </c>
    </row>
    <row r="44" spans="1:7" ht="34.5" customHeight="1">
      <c r="A44" s="29">
        <v>90</v>
      </c>
      <c r="B44" s="103">
        <v>2219</v>
      </c>
      <c r="C44" s="103">
        <v>5171</v>
      </c>
      <c r="D44" s="103"/>
      <c r="E44" s="104" t="s">
        <v>69</v>
      </c>
      <c r="F44" s="105">
        <v>3000</v>
      </c>
      <c r="G44" s="106" t="s">
        <v>70</v>
      </c>
    </row>
    <row r="45" spans="1:7" s="25" customFormat="1" ht="12.75" customHeight="1">
      <c r="A45" s="93"/>
      <c r="B45" s="94"/>
      <c r="C45" s="94"/>
      <c r="D45" s="94"/>
      <c r="E45" s="42"/>
      <c r="F45" s="45">
        <f>SUM(F37:F44)</f>
        <v>11462.05</v>
      </c>
      <c r="G45" s="46" t="s">
        <v>24</v>
      </c>
    </row>
    <row r="46" spans="1:7" s="25" customFormat="1" ht="12.75" customHeight="1">
      <c r="A46" s="85">
        <f>SUM(A7,A13,A18,A22,B24,A26,A28,A30,A34,A36,F45)</f>
        <v>29644.05</v>
      </c>
      <c r="B46" s="86"/>
      <c r="C46" s="86"/>
      <c r="D46" s="86"/>
      <c r="E46" s="86"/>
      <c r="F46" s="86"/>
      <c r="G46" s="107" t="s">
        <v>55</v>
      </c>
    </row>
    <row r="47" spans="1:7" s="25" customFormat="1" ht="12.75" customHeight="1">
      <c r="A47" s="79">
        <v>99</v>
      </c>
      <c r="B47" s="81">
        <v>6409</v>
      </c>
      <c r="C47" s="81">
        <v>5909</v>
      </c>
      <c r="D47" s="81"/>
      <c r="E47" s="80" t="s">
        <v>56</v>
      </c>
      <c r="F47" s="82">
        <v>-15377</v>
      </c>
      <c r="G47" s="83" t="s">
        <v>58</v>
      </c>
    </row>
    <row r="48" spans="1:7" s="26" customFormat="1" ht="12.75">
      <c r="A48" s="23"/>
      <c r="B48" s="84"/>
      <c r="C48" s="19"/>
      <c r="D48" s="19"/>
      <c r="E48" s="20"/>
      <c r="F48" s="21">
        <f>SUM(A46,F47)</f>
        <v>14267.05</v>
      </c>
      <c r="G48" s="22" t="s">
        <v>57</v>
      </c>
    </row>
  </sheetData>
  <sheetProtection/>
  <mergeCells count="16">
    <mergeCell ref="A1:G1"/>
    <mergeCell ref="G4:G5"/>
    <mergeCell ref="A7:F7"/>
    <mergeCell ref="A13:F13"/>
    <mergeCell ref="A18:F18"/>
    <mergeCell ref="A22:F22"/>
    <mergeCell ref="A46:F46"/>
    <mergeCell ref="A36:F36"/>
    <mergeCell ref="A30:F30"/>
    <mergeCell ref="A45:D45"/>
    <mergeCell ref="B24:F24"/>
    <mergeCell ref="G9:G12"/>
    <mergeCell ref="F9:F12"/>
    <mergeCell ref="A26:F26"/>
    <mergeCell ref="A28:F28"/>
    <mergeCell ref="A34:F34"/>
  </mergeCells>
  <printOptions/>
  <pageMargins left="0.7874015748031497" right="0.7874015748031497" top="0.984251968503937" bottom="0.984251968503937" header="0.5118110236220472" footer="0.5118110236220472"/>
  <pageSetup firstPageNumber="15" useFirstPageNumber="1" horizontalDpi="600" verticalDpi="600" orientation="portrait" paperSize="9" r:id="rId1"/>
  <headerFooter alignWithMargins="0">
    <oddHeader>&amp;C&amp;8Příloha č. 5</oddHeader>
    <oddFooter>&amp;CStránka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MěÚ Prostějov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Neckar Milan</dc:creator>
  <cp:keywords/>
  <dc:description/>
  <cp:lastModifiedBy>Neckař Milan</cp:lastModifiedBy>
  <cp:lastPrinted>2013-11-26T13:32:52Z</cp:lastPrinted>
  <dcterms:created xsi:type="dcterms:W3CDTF">2007-09-27T07:28:33Z</dcterms:created>
  <dcterms:modified xsi:type="dcterms:W3CDTF">2013-11-26T13:33:37Z</dcterms:modified>
  <cp:category/>
  <cp:version/>
  <cp:contentType/>
  <cp:contentStatus/>
</cp:coreProperties>
</file>