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075" windowHeight="8580"/>
  </bookViews>
  <sheets>
    <sheet name="Nad index" sheetId="1" r:id="rId1"/>
  </sheets>
  <definedNames>
    <definedName name="_xlnm.Print_Titles" localSheetId="0">'Nad index'!$3:$3</definedName>
  </definedNames>
  <calcPr calcId="145621"/>
</workbook>
</file>

<file path=xl/calcChain.xml><?xml version="1.0" encoding="utf-8"?>
<calcChain xmlns="http://schemas.openxmlformats.org/spreadsheetml/2006/main">
  <c r="F27" i="1" l="1"/>
  <c r="F65" i="1" l="1"/>
  <c r="F57" i="1"/>
  <c r="F63" i="1" l="1"/>
  <c r="F74" i="1" l="1"/>
  <c r="F14" i="1"/>
  <c r="F51" i="1" l="1"/>
  <c r="F70" i="1"/>
  <c r="F67" i="1"/>
  <c r="F59" i="1"/>
  <c r="F9" i="1"/>
  <c r="F81" i="1" s="1"/>
  <c r="F80" i="1" l="1"/>
  <c r="F42" i="1" l="1"/>
  <c r="F36" i="1"/>
  <c r="F83" i="1" l="1"/>
</calcChain>
</file>

<file path=xl/sharedStrings.xml><?xml version="1.0" encoding="utf-8"?>
<sst xmlns="http://schemas.openxmlformats.org/spreadsheetml/2006/main" count="198" uniqueCount="122">
  <si>
    <t>Kapitola</t>
  </si>
  <si>
    <t>Organizace</t>
  </si>
  <si>
    <t>ODPA</t>
  </si>
  <si>
    <t>Položka</t>
  </si>
  <si>
    <t>UZ</t>
  </si>
  <si>
    <t>Text - důvod</t>
  </si>
  <si>
    <t>Celkem kapitola 13 - Městská policie</t>
  </si>
  <si>
    <t>0100000100300</t>
  </si>
  <si>
    <t>0130000000000</t>
  </si>
  <si>
    <t>Celkem kapitola 10 - Kancelář primátora</t>
  </si>
  <si>
    <t>0140000000000</t>
  </si>
  <si>
    <t>Celkem kapitola 14 - Kancelář tajemníka</t>
  </si>
  <si>
    <t>006171</t>
  </si>
  <si>
    <t>0110000000000</t>
  </si>
  <si>
    <t>Celkem kapitola 11 - Správa a zabezpečení</t>
  </si>
  <si>
    <t>005311</t>
  </si>
  <si>
    <t>003319</t>
  </si>
  <si>
    <t>0190000190100</t>
  </si>
  <si>
    <t>003631</t>
  </si>
  <si>
    <t>0900000900600</t>
  </si>
  <si>
    <t>003619</t>
  </si>
  <si>
    <t>Celkem kapitola 19 - DUHA KK u hradeb</t>
  </si>
  <si>
    <t>Služby spojené s propagací města - např. reklamní spoty v rádiu, inzeráty v tisku, potisky informačních bannerů, atp.</t>
  </si>
  <si>
    <t>Členství ve spolku Odpady Olomouckého kraje, z.s. - částka 1 Kč na obyvatele (odhad počtu obyvatel 44 400).</t>
  </si>
  <si>
    <t>Výměna optokouřových hlásičů, které jsou součástí elektronické požární signalizace (EPS) - budova Havlíčkova 4, Vápenice 25 (1. NP a 1. PP), součástí výměny bude i převedení stávající instalace na ústřednu EPS, umístěnou ve 2. NP v prostorách přestupkového oddělení, včetně začlenění do grafické nástavby Watchdog. Výměna byla doporučena revizním technikem na základě technických parametrů, uváděných výrobcem a rovněž s přihlédnutím k dokumentům, které se v centrální  spisovně nacházejí.</t>
  </si>
  <si>
    <t>Navýšení mzdových prostředků - tarify a platové postupy.</t>
  </si>
  <si>
    <t>Jedná se o zákonné platové postupy zaměstnanců MMPv, kterých dosáhnou v roce 2016. Jedná se o nárokovou záležitost u 56 zaměstnanců.</t>
  </si>
  <si>
    <t>003313</t>
  </si>
  <si>
    <t>Květiny pro matky, památníčky - agenda Novorozenci města PV - navýšení rozpočtu kapitoly žádáme pouze pro rok 2016; zvýší se počet slavnostních aktů vítání dětí, aby se snížil věk vítaných dětí. V současnosti se vítají děti 6 měsíční, záměrem je vítat děti 3 měsíční.</t>
  </si>
  <si>
    <t>Peněžitý dar - agenda Novorozenci města PV -  navýšení rozpočtu kapitoly žádáme pouze pro rok 2016; zvýší se počet slavnostních aktů vítání dětí, aby se snížil věk vítaných dětí. V současnosti se vítají děti 6 měsíční, záměrem je vítat děti 3 měsíční.</t>
  </si>
  <si>
    <t>PV léto 2016 - LED projekce koncertů, ostraha při koncertu.</t>
  </si>
  <si>
    <t>Hanácké slavnosti 2016 - LED projekce koncertů, ostraha instalovaného technického zařízení.</t>
  </si>
  <si>
    <t>Celkem kapitola 20 - Školství, kultura a sport</t>
  </si>
  <si>
    <t>003111</t>
  </si>
  <si>
    <t>MŠ PV, Partyzánská ul. - úhrada energií v nově vybudovaném oddělení školy.</t>
  </si>
  <si>
    <t>003113</t>
  </si>
  <si>
    <t>ZŠ a MŠ PV, Kollárova ul. 4 - úhrada energií  a služeb v budově na Husově nám. 91.</t>
  </si>
  <si>
    <t>003314</t>
  </si>
  <si>
    <t>Městská knihovna - úhrada energií  a služeb v budově na Husově nám. 91.</t>
  </si>
  <si>
    <t>002221</t>
  </si>
  <si>
    <t>0190000190102</t>
  </si>
  <si>
    <t>0190000190103</t>
  </si>
  <si>
    <t>0200000020327</t>
  </si>
  <si>
    <t>0200000020336</t>
  </si>
  <si>
    <t>0200000020339</t>
  </si>
  <si>
    <t>0200000020402</t>
  </si>
  <si>
    <t>0100000104200</t>
  </si>
  <si>
    <t>0410000410001</t>
  </si>
  <si>
    <t>Dopravní obslužnost území - cyklobus.</t>
  </si>
  <si>
    <t>Celkem kapitola 41 - Doprava</t>
  </si>
  <si>
    <t>0710000710080</t>
  </si>
  <si>
    <t>0710000710060</t>
  </si>
  <si>
    <r>
      <rPr>
        <b/>
        <sz val="8"/>
        <color theme="1"/>
        <rFont val="Times New Roman"/>
        <family val="1"/>
        <charset val="238"/>
      </rPr>
      <t xml:space="preserve">Penzijní připojištění zaměstnanců </t>
    </r>
    <r>
      <rPr>
        <sz val="8"/>
        <color theme="1"/>
        <rFont val="Times New Roman"/>
        <family val="1"/>
        <charset val="238"/>
      </rPr>
      <t xml:space="preserve">- RMP na schůzi 28. 7. 2015 schválila svým usnesením č. 5649 navýšení počtu zaměstnanců MMPv a zřízení 8 nových pracovních míst na odboru sociálních věcí. Současně svým usnesením č. 5738 z 25. 8. 2015 zřídila 1 pracovní místo na OSÚMM. Finanční prostředky požadované nad stanovený index budou sloužit k pokrytí zvýšených výdajů položky v souvislosti s navýšením počtu zaměstnanců (12 měsíců x 9 osob x 250,- Kč = 27 000,- Kč). </t>
    </r>
  </si>
  <si>
    <r>
      <rPr>
        <b/>
        <sz val="8"/>
        <color theme="1"/>
        <rFont val="Times New Roman"/>
        <family val="1"/>
        <charset val="238"/>
      </rPr>
      <t xml:space="preserve">Stravování </t>
    </r>
    <r>
      <rPr>
        <sz val="8"/>
        <color theme="1"/>
        <rFont val="Times New Roman"/>
        <family val="1"/>
        <charset val="238"/>
      </rPr>
      <t>- RMP na schůzi 28. 7. 2015 schválila svým usnesením č. 5649 navýšení počtu zaměstnanců MMPv a zřízení 8 nových pracovních míst na odboru sociálních věcí. Současně svým usnesením č. 5738 z 25. 8. 2015 zřídila 1 pracovní místo na OSÚMM. Finanční prostředky požadované nad stanovený index budou sloužit k pokrytí zvýšených výdajů položky v souvislosti s navýšením počtu zaměstnanců (253 prac. dnů - 25 dnů ŘD x 9 osob = 2 052 ks á 15,- Kč = 30.780,- Kč).</t>
    </r>
  </si>
  <si>
    <t>Celkem kapitola 71 - Sociální fond</t>
  </si>
  <si>
    <t>Rekonstrukce světelného signalizačního zařízení křižovatky na Jiráskově nám. (výměna řadiče, návěstidel a stožárů), zařízení je po technické životnosti, stáří nad 15 roků.</t>
  </si>
  <si>
    <t>Rekonstrukce světelného signalizačního zařízení křižovatky Olomoucká -Svatoplukova-Újezd (úprava řadiče, výměna návěstidel a stožárů), zařízení je po technické životnosti, stáří nad 15 roků.</t>
  </si>
  <si>
    <t>0900000910200</t>
  </si>
  <si>
    <t>ZŠ PV, ul. Vl. Majakovského - změna technického přepojení ze strany E.ON z velkoodběratele na maloodběratele el. energie, přepojením se zvýší náklady na distribuci el. energie měsíčně cca o 5.000 Kč - vyšší hodnota jističe, revizním technikem stanovena na 3x125 A vzhledem k příkonům stávajících spotřebičů a nutnosti zachovat plynulý provoz bez výpadků el. energie.</t>
  </si>
  <si>
    <t>Domovní správa Prostějov, s.r.o. - navýšení prostředků za správu nebytových prostor: RMP na schůzi dne 25.08.2015 rozhodla o rozšíření Přílohy č. 1 ke Smlouvě pro správu, provoz a údržbu bytů a nebytových prostor a výkon dalších práv a povinností č. 2011/50/463 (svěření dalších nemovitostí, které dosud spravoval OSÚMM) s účinností od 01.01.2016. Výše odměny dle smlouvy činí 1.101.487 Kč a za správu sportovního areálu na sídl. E. Beneše 804.650 Kč.</t>
  </si>
  <si>
    <t>003341</t>
  </si>
  <si>
    <t>0100000000000</t>
  </si>
  <si>
    <t xml:space="preserve">Rozšíření vysílání zpravodajských bloků Prostějovského informačního kanálu (PIK) na pozemní vysílače. V současné době je možno PIK sledovat prostřednictvím kabelové televize (území města Prostějova), internetu (neomezeně) a prostřednictvím satelitního vysílání přes družici ASTRA B. Pokrytí vysílání v Prostějově je zajištěno vysílači Radíkov a Tlustá hora. Tento signál pokrývá celkem vysílání pro cca 700 tisíc obyvatel (Olomoucký a Zlínský kraj). Za přiobjednání služby vysílání zpravodajských bloků na pozemní vysílače PIK požaduje společnost ZZIP, spol. s.r.o. měsíční částku 10.000 Kč + DPH. Rozšíření vysílání i na pozemní vysílače je přínosem pro občany a znamená zkvalitnění informovanosti obyvatel, protože takto získají přístup ke zpravodajství i lidé, kteří nemají kabelovou televizi, satelit nebo internet a využívají pouze klasické televizní antény. </t>
  </si>
  <si>
    <r>
      <t>Požadavek je předkládán v souladu s úkolem z porady vedoucích odborů z 23.6.2015 na zařazení výměny výtahu v budově radnice do rozpočtu roku 2016. Rok výroby výtahu je 2001. Výtah je podle Asociace výrobců výtahů v EU spotřební zboží s životností 15 let. Stávající řešení je kombinované s německými částmi, s výrobou náhradních dílů 10 let a se složitým vyhledáváním a upravováním nainstalovaných náhrad. Dle rozboru poruch za poslední období vše nasvědčuje značnému opotřebení jednotlivých komponentů – roztřepená nosná lana, poruchy frekvenčního měniče motoru výtahového stroje, opotřebení ložisek v nosných kladkách kabiny výtahu, poruchy na šachetních dveřích, poruchy stykačů v obvodu elektromagnetické brzdy. Kompletní výměna je navrhována z</t>
    </r>
    <r>
      <rPr>
        <sz val="8"/>
        <rFont val="Times New Roman"/>
        <family val="1"/>
        <charset val="238"/>
      </rPr>
      <t xml:space="preserve"> důvodu dodržení bezpečnosti a vysoké spolehlivosti výtahu s ohledem na nerentabilnost oprav. </t>
    </r>
  </si>
  <si>
    <t>Úhrada filmovým distributorům za tzv. půjčovné filmů, které představuje odvod  50% + 21% DPH z vybraného vstupného za odehraný film a náklady na přepravné zapůjč. film. kopií.</t>
  </si>
  <si>
    <t>Celkem kapitola 90 - Správa a údržba majetku města</t>
  </si>
  <si>
    <t>006409</t>
  </si>
  <si>
    <t>0100000101400</t>
  </si>
  <si>
    <t>003299</t>
  </si>
  <si>
    <t>0200000004100</t>
  </si>
  <si>
    <t>0200000004000</t>
  </si>
  <si>
    <t>003419</t>
  </si>
  <si>
    <t>0200000003900</t>
  </si>
  <si>
    <t>Celkem kapitola 40 - Životní prostředí</t>
  </si>
  <si>
    <t>003799</t>
  </si>
  <si>
    <t>0400000404003</t>
  </si>
  <si>
    <t>004374</t>
  </si>
  <si>
    <t>0210000000000</t>
  </si>
  <si>
    <t>004339</t>
  </si>
  <si>
    <t>0210000210100</t>
  </si>
  <si>
    <t>Celkem kapitola 21 - Sociální věci</t>
  </si>
  <si>
    <t>003322</t>
  </si>
  <si>
    <t>0610000000000</t>
  </si>
  <si>
    <t>Celkem kapitola 61 - Stavební úřad</t>
  </si>
  <si>
    <t>Celkem kapitola 70 - Finanční</t>
  </si>
  <si>
    <t>0700000708000</t>
  </si>
  <si>
    <t>0700000707100</t>
  </si>
  <si>
    <t>0990000000000</t>
  </si>
  <si>
    <t>Celkem</t>
  </si>
  <si>
    <t>Dotace (dříve VFP) celkem - rozdělení do kapitol</t>
  </si>
  <si>
    <t>0410000416000</t>
  </si>
  <si>
    <t>Celkem kapitoly rozpočtu</t>
  </si>
  <si>
    <t>Dotace (dříve VFP) - Komise Projektu ZM a místní Agenda 21.</t>
  </si>
  <si>
    <t>Dotace (dříve VFP) - Komise pro kulturu a cestovní ruch.</t>
  </si>
  <si>
    <t>Dotace (dříve VFP) - Komise sportovní.</t>
  </si>
  <si>
    <t>Dotace (dříve VFP) - Azylové centrum Prostějov.</t>
  </si>
  <si>
    <t>Dotace (dříve VFP) - Nerozdělené pro soc. účely.</t>
  </si>
  <si>
    <t>Dotace (dříve VFP) - Komise sociální a zdravotní.</t>
  </si>
  <si>
    <t>Dotace (dříve VFP) - Komise životního prostředí.</t>
  </si>
  <si>
    <t>Dotace (dříve VFP) - Komise pro bezpečnost a prevenci kriminality.</t>
  </si>
  <si>
    <t>Zvýšení rezervy RMP pro ROZOP.</t>
  </si>
  <si>
    <t>Dotace (dříve VFP) - Nerozdělené.</t>
  </si>
  <si>
    <t>Dotace (dříve VFP) - Program regenerace MPZ a MPR - spoluúčast města.</t>
  </si>
  <si>
    <t>Dotace (dříve VFP) - Komise školská.</t>
  </si>
  <si>
    <t>Navýšení mzdových prostředků - Nařízení vlády č. 278/2015 Sb. ze dne 19.10.2015.</t>
  </si>
  <si>
    <t>003539</t>
  </si>
  <si>
    <t>Neinvestiční výdaje požadované správci kapitol nad stanovený index 1,0 a ostatní, doporučené orgány města zařadit do návrhu rozpočtu města pro rok 2016 – sumář a rozdělení celkové sumy dotací (dříve VFP) do jednotlivých kapitol</t>
  </si>
  <si>
    <t>Zvýšení hodnoty stravenky ze 70 Kč na 80 Kč (zařazeno na základě rozhodnutí orgánů města).</t>
  </si>
  <si>
    <t>Navýšení mzdových prostředků - Nařízení vlády č. 278/2015 Sb. ze dne 19.10.2015 (zařazeno na základě rozhodnutí orgánů města).</t>
  </si>
  <si>
    <t>Navýšení mzdových prostředků (MŠ Smetanova; Sportcentrum DDM; Městské divadlo; Městská knihovna) - Nařízení vlády č. 278/2015 Sb. ze dne 19.10.2015 (zařazeno na základě rozhodnutí orgánů města).</t>
  </si>
  <si>
    <t>Navýšení mzdových prostředků (Jesle) - Nařízení vlády č. 278/2015 Sb. ze dne 19.10.2015 (zařazeno na základě rozhodnutí orgánů města).</t>
  </si>
  <si>
    <t xml:space="preserve">Doplnění skladových zásob upomínkových předmětů určených, jak  k prodeji v Regionálním informačním centru, tak k propagaci města (poskytovány organizacím při pořádání kulturních, společenských a sportovních akcí), pořízení pexesa s aktuálními fotkami města a okolí a informačních materiálů pro turisty a návštěvníky města minimálně ve třech jazykových mutacích. Dalším důvodem požadovaného navýšení je nárůst cen poptávaného zboží a finanční výhodnost objednávání většího množství výrobků s tím, že se sníží cena za 1 kus.     </t>
  </si>
  <si>
    <t>0410000000000</t>
  </si>
  <si>
    <t>Dopravní obslužnost území - MHD.</t>
  </si>
  <si>
    <t>004349</t>
  </si>
  <si>
    <t>Skupina výdajů na opravy a údržbu stavební povahy (viz příloha č. 8).</t>
  </si>
  <si>
    <t>Celkem kapitola 60 - Rozvoj a investice</t>
  </si>
  <si>
    <t>Pokrytí nákladů spojených s provozováním služby Senior taxi v roce 2016.</t>
  </si>
  <si>
    <t>2 pracovní místa strážníků okrskové služby v místních částech Vrahovice (okrsek č. 6) a Domamyslice, Čechovice, Krasice (okrsek č. 5).</t>
  </si>
  <si>
    <t xml:space="preserve">Původní návrh rozpočtu 2016 v tis. Kč  </t>
  </si>
  <si>
    <t>Navýšení nad I=1,0 v tis. Kč</t>
  </si>
  <si>
    <t>V roce 2015 došlo k navýšení cen služeb u poštovních zásilek, které je v průměru ceny zásilky o 15% vyšší, než v roce 2014. Jedná se o zásilky mimo Prostějov, které jsou hrazeny prostřednictvím kreditu frankovacích strojů. Další ovlivnění růstu čerpání na položce způsobil nárůst počtu časových razítek připojovaných k evidovaným dokumentům elektronické spisové službě v souladu s legislativní úpravou spisové služby.  Současně výdaje na položce ovlivňuje i vzrůstající  počet evidovaných zásilek. Celkové předpokládané navýšení nákladů v roce 2016 činí 550.000 Kč. Nad stanovený limit požadujeme částku 300.000 Kč, jelikož zbývající část kompenzujeme snížením jiné výdajové položky, která vykazuje v roce 2015 úsporu (např. pohonné hmoty, služby telekomunikací a radiokomunikací).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</si>
</sst>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Times New Roman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Times New Roman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Fill="1" applyBorder="1"/>
    <xf numFmtId="0" fontId="4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 applyAlignment="1">
      <alignment horizontal="center" vertical="top"/>
    </xf>
    <xf numFmtId="0" fontId="5" fillId="0" borderId="0" xfId="0" applyFont="1" applyBorder="1"/>
    <xf numFmtId="0" fontId="7" fillId="0" borderId="0" xfId="0" applyFont="1" applyBorder="1"/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4" fontId="10" fillId="0" borderId="7" xfId="0" applyNumberFormat="1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10" fillId="0" borderId="11" xfId="0" quotePrefix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1" fontId="10" fillId="0" borderId="11" xfId="0" quotePrefix="1" applyNumberFormat="1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right" vertical="top"/>
    </xf>
    <xf numFmtId="0" fontId="10" fillId="0" borderId="2" xfId="0" quotePrefix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1" fontId="10" fillId="0" borderId="2" xfId="0" quotePrefix="1" applyNumberFormat="1" applyFont="1" applyBorder="1" applyAlignment="1">
      <alignment horizontal="center" vertical="top"/>
    </xf>
    <xf numFmtId="4" fontId="10" fillId="0" borderId="2" xfId="0" applyNumberFormat="1" applyFont="1" applyBorder="1" applyAlignment="1">
      <alignment horizontal="right" vertical="top"/>
    </xf>
    <xf numFmtId="0" fontId="10" fillId="0" borderId="7" xfId="0" quotePrefix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1" fontId="10" fillId="0" borderId="7" xfId="0" quotePrefix="1" applyNumberFormat="1" applyFont="1" applyBorder="1" applyAlignment="1">
      <alignment horizontal="center" vertical="top"/>
    </xf>
    <xf numFmtId="4" fontId="10" fillId="0" borderId="7" xfId="0" applyNumberFormat="1" applyFont="1" applyBorder="1" applyAlignment="1">
      <alignment horizontal="right" vertical="top"/>
    </xf>
    <xf numFmtId="49" fontId="10" fillId="4" borderId="2" xfId="0" applyNumberFormat="1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10" fillId="0" borderId="11" xfId="0" quotePrefix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top"/>
    </xf>
    <xf numFmtId="4" fontId="10" fillId="0" borderId="2" xfId="0" applyNumberFormat="1" applyFont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0" fillId="0" borderId="11" xfId="0" quotePrefix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quotePrefix="1" applyFont="1" applyBorder="1" applyAlignment="1">
      <alignment horizontal="center" vertical="center"/>
    </xf>
    <xf numFmtId="0" fontId="10" fillId="0" borderId="14" xfId="0" quotePrefix="1" applyFont="1" applyBorder="1" applyAlignment="1">
      <alignment horizontal="center" vertical="center"/>
    </xf>
    <xf numFmtId="0" fontId="10" fillId="0" borderId="13" xfId="0" quotePrefix="1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0" fontId="10" fillId="4" borderId="11" xfId="0" applyFont="1" applyFill="1" applyBorder="1" applyAlignment="1">
      <alignment horizontal="center" vertical="top"/>
    </xf>
    <xf numFmtId="49" fontId="10" fillId="4" borderId="11" xfId="0" applyNumberFormat="1" applyFont="1" applyFill="1" applyBorder="1" applyAlignment="1">
      <alignment horizontal="center" vertical="top"/>
    </xf>
    <xf numFmtId="4" fontId="10" fillId="0" borderId="11" xfId="0" applyNumberFormat="1" applyFont="1" applyFill="1" applyBorder="1" applyAlignment="1">
      <alignment vertical="top"/>
    </xf>
    <xf numFmtId="4" fontId="10" fillId="0" borderId="2" xfId="0" applyNumberFormat="1" applyFont="1" applyFill="1" applyBorder="1" applyAlignment="1">
      <alignment vertical="top"/>
    </xf>
    <xf numFmtId="0" fontId="10" fillId="4" borderId="7" xfId="0" applyFont="1" applyFill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4" fontId="10" fillId="0" borderId="7" xfId="0" applyNumberFormat="1" applyFont="1" applyFill="1" applyBorder="1" applyAlignment="1">
      <alignment vertical="top"/>
    </xf>
    <xf numFmtId="49" fontId="10" fillId="4" borderId="11" xfId="0" quotePrefix="1" applyNumberFormat="1" applyFont="1" applyFill="1" applyBorder="1" applyAlignment="1">
      <alignment horizontal="center" vertical="top"/>
    </xf>
    <xf numFmtId="49" fontId="10" fillId="4" borderId="2" xfId="0" quotePrefix="1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49" fontId="10" fillId="4" borderId="7" xfId="0" quotePrefix="1" applyNumberFormat="1" applyFont="1" applyFill="1" applyBorder="1" applyAlignment="1">
      <alignment horizontal="center" vertical="top"/>
    </xf>
    <xf numFmtId="4" fontId="2" fillId="0" borderId="0" xfId="0" applyNumberFormat="1" applyFont="1" applyBorder="1"/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10" fillId="0" borderId="7" xfId="0" quotePrefix="1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2" fillId="0" borderId="2" xfId="0" quotePrefix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4" fontId="2" fillId="0" borderId="2" xfId="0" applyNumberFormat="1" applyFont="1" applyBorder="1" applyAlignment="1">
      <alignment horizontal="right" vertical="top" wrapText="1"/>
    </xf>
    <xf numFmtId="0" fontId="4" fillId="0" borderId="6" xfId="0" applyFont="1" applyFill="1" applyBorder="1" applyAlignment="1">
      <alignment horizontal="center" vertical="top"/>
    </xf>
    <xf numFmtId="0" fontId="2" fillId="0" borderId="7" xfId="0" quotePrefix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4" fontId="2" fillId="0" borderId="7" xfId="0" applyNumberFormat="1" applyFont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horizontal="right" vertical="top"/>
    </xf>
    <xf numFmtId="0" fontId="14" fillId="3" borderId="5" xfId="0" applyFont="1" applyFill="1" applyBorder="1" applyAlignment="1">
      <alignment horizontal="center" vertical="top"/>
    </xf>
    <xf numFmtId="0" fontId="13" fillId="3" borderId="5" xfId="0" quotePrefix="1" applyFont="1" applyFill="1" applyBorder="1" applyAlignment="1">
      <alignment horizontal="center" vertical="top"/>
    </xf>
    <xf numFmtId="0" fontId="13" fillId="3" borderId="5" xfId="0" applyFont="1" applyFill="1" applyBorder="1" applyAlignment="1">
      <alignment horizontal="center" vertical="top"/>
    </xf>
    <xf numFmtId="0" fontId="13" fillId="3" borderId="5" xfId="0" quotePrefix="1" applyFont="1" applyFill="1" applyBorder="1" applyAlignment="1">
      <alignment vertical="top"/>
    </xf>
    <xf numFmtId="0" fontId="10" fillId="0" borderId="11" xfId="0" quotePrefix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3" borderId="5" xfId="0" applyFont="1" applyFill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9" fillId="4" borderId="15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4" borderId="17" xfId="0" applyFont="1" applyFill="1" applyBorder="1" applyAlignment="1">
      <alignment vertical="top" wrapText="1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5" fillId="3" borderId="23" xfId="0" applyNumberFormat="1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/>
    </xf>
    <xf numFmtId="4" fontId="5" fillId="3" borderId="23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 vertical="top"/>
    </xf>
    <xf numFmtId="4" fontId="2" fillId="0" borderId="21" xfId="0" applyNumberFormat="1" applyFont="1" applyFill="1" applyBorder="1" applyAlignment="1">
      <alignment horizontal="right" vertical="top"/>
    </xf>
    <xf numFmtId="4" fontId="5" fillId="3" borderId="23" xfId="0" applyNumberFormat="1" applyFont="1" applyFill="1" applyBorder="1" applyAlignment="1">
      <alignment vertical="top" wrapText="1"/>
    </xf>
    <xf numFmtId="4" fontId="2" fillId="0" borderId="17" xfId="0" applyNumberFormat="1" applyFont="1" applyFill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12" fillId="3" borderId="23" xfId="0" applyNumberFormat="1" applyFont="1" applyFill="1" applyBorder="1" applyProtection="1">
      <protection locked="0"/>
    </xf>
    <xf numFmtId="4" fontId="5" fillId="2" borderId="23" xfId="0" applyNumberFormat="1" applyFont="1" applyFill="1" applyBorder="1" applyAlignment="1">
      <alignment horizontal="right" vertical="top" wrapText="1"/>
    </xf>
    <xf numFmtId="4" fontId="5" fillId="2" borderId="23" xfId="0" applyNumberFormat="1" applyFont="1" applyFill="1" applyBorder="1" applyAlignment="1">
      <alignment horizontal="right"/>
    </xf>
    <xf numFmtId="4" fontId="5" fillId="5" borderId="24" xfId="0" applyNumberFormat="1" applyFont="1" applyFill="1" applyBorder="1" applyAlignment="1">
      <alignment horizontal="right" vertical="top" wrapText="1"/>
    </xf>
    <xf numFmtId="4" fontId="5" fillId="5" borderId="24" xfId="0" applyNumberFormat="1" applyFont="1" applyFill="1" applyBorder="1" applyAlignment="1">
      <alignment horizontal="right"/>
    </xf>
    <xf numFmtId="4" fontId="5" fillId="5" borderId="24" xfId="0" applyNumberFormat="1" applyFont="1" applyFill="1" applyBorder="1" applyAlignment="1">
      <alignment vertical="top" wrapText="1"/>
    </xf>
    <xf numFmtId="4" fontId="12" fillId="5" borderId="24" xfId="0" applyNumberFormat="1" applyFont="1" applyFill="1" applyBorder="1" applyProtection="1">
      <protection locked="0"/>
    </xf>
    <xf numFmtId="4" fontId="7" fillId="0" borderId="24" xfId="0" applyNumberFormat="1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10" fillId="0" borderId="2" xfId="0" quotePrefix="1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10" fillId="0" borderId="2" xfId="0" quotePrefix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2" xfId="0" quotePrefix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vertical="top" wrapText="1"/>
    </xf>
    <xf numFmtId="0" fontId="2" fillId="0" borderId="11" xfId="0" quotePrefix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4" fontId="2" fillId="0" borderId="17" xfId="0" applyNumberFormat="1" applyFont="1" applyFill="1" applyBorder="1" applyAlignment="1">
      <alignment horizontal="right" vertical="top"/>
    </xf>
    <xf numFmtId="0" fontId="2" fillId="0" borderId="17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0" fontId="2" fillId="0" borderId="27" xfId="0" applyFont="1" applyBorder="1" applyAlignment="1">
      <alignment vertical="top" wrapText="1"/>
    </xf>
    <xf numFmtId="4" fontId="2" fillId="0" borderId="26" xfId="0" applyNumberFormat="1" applyFont="1" applyBorder="1" applyAlignment="1">
      <alignment horizontal="right" vertical="top"/>
    </xf>
    <xf numFmtId="0" fontId="2" fillId="0" borderId="28" xfId="0" applyFont="1" applyBorder="1" applyAlignment="1">
      <alignment vertical="top" wrapText="1"/>
    </xf>
    <xf numFmtId="0" fontId="10" fillId="0" borderId="7" xfId="0" quotePrefix="1" applyFont="1" applyFill="1" applyBorder="1" applyAlignment="1">
      <alignment horizontal="center"/>
    </xf>
    <xf numFmtId="4" fontId="2" fillId="6" borderId="11" xfId="0" applyNumberFormat="1" applyFont="1" applyFill="1" applyBorder="1" applyAlignment="1">
      <alignment horizontal="right" vertical="top"/>
    </xf>
    <xf numFmtId="4" fontId="10" fillId="6" borderId="11" xfId="0" applyNumberFormat="1" applyFont="1" applyFill="1" applyBorder="1"/>
    <xf numFmtId="4" fontId="10" fillId="6" borderId="2" xfId="0" applyNumberFormat="1" applyFont="1" applyFill="1" applyBorder="1"/>
    <xf numFmtId="4" fontId="2" fillId="8" borderId="2" xfId="0" applyNumberFormat="1" applyFont="1" applyFill="1" applyBorder="1" applyAlignment="1">
      <alignment horizontal="right" vertical="top"/>
    </xf>
    <xf numFmtId="4" fontId="10" fillId="8" borderId="2" xfId="0" applyNumberFormat="1" applyFont="1" applyFill="1" applyBorder="1"/>
    <xf numFmtId="4" fontId="2" fillId="9" borderId="2" xfId="0" applyNumberFormat="1" applyFont="1" applyFill="1" applyBorder="1" applyAlignment="1">
      <alignment horizontal="right" vertical="top"/>
    </xf>
    <xf numFmtId="4" fontId="10" fillId="9" borderId="2" xfId="0" applyNumberFormat="1" applyFont="1" applyFill="1" applyBorder="1"/>
    <xf numFmtId="4" fontId="2" fillId="10" borderId="2" xfId="0" applyNumberFormat="1" applyFont="1" applyFill="1" applyBorder="1" applyAlignment="1">
      <alignment vertical="top"/>
    </xf>
    <xf numFmtId="4" fontId="10" fillId="10" borderId="2" xfId="0" applyNumberFormat="1" applyFont="1" applyFill="1" applyBorder="1"/>
    <xf numFmtId="4" fontId="10" fillId="10" borderId="7" xfId="0" applyNumberFormat="1" applyFont="1" applyFill="1" applyBorder="1"/>
    <xf numFmtId="4" fontId="2" fillId="10" borderId="16" xfId="0" applyNumberFormat="1" applyFont="1" applyFill="1" applyBorder="1" applyAlignment="1">
      <alignment horizontal="right" vertical="top"/>
    </xf>
    <xf numFmtId="4" fontId="10" fillId="10" borderId="2" xfId="0" applyNumberFormat="1" applyFont="1" applyFill="1" applyBorder="1" applyAlignment="1">
      <alignment horizontal="right" vertical="center"/>
    </xf>
    <xf numFmtId="4" fontId="10" fillId="10" borderId="7" xfId="0" applyNumberFormat="1" applyFont="1" applyFill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top"/>
    </xf>
    <xf numFmtId="4" fontId="10" fillId="6" borderId="11" xfId="0" applyNumberFormat="1" applyFont="1" applyFill="1" applyBorder="1" applyAlignment="1">
      <alignment horizontal="right" vertical="center"/>
    </xf>
    <xf numFmtId="4" fontId="10" fillId="6" borderId="2" xfId="0" applyNumberFormat="1" applyFont="1" applyFill="1" applyBorder="1" applyAlignment="1">
      <alignment horizontal="right" vertical="center"/>
    </xf>
    <xf numFmtId="4" fontId="2" fillId="7" borderId="16" xfId="0" applyNumberFormat="1" applyFont="1" applyFill="1" applyBorder="1" applyAlignment="1">
      <alignment horizontal="right" vertical="top"/>
    </xf>
    <xf numFmtId="4" fontId="10" fillId="7" borderId="2" xfId="0" applyNumberFormat="1" applyFont="1" applyFill="1" applyBorder="1" applyAlignment="1">
      <alignment horizontal="right" vertical="center"/>
    </xf>
    <xf numFmtId="4" fontId="2" fillId="9" borderId="16" xfId="0" applyNumberFormat="1" applyFont="1" applyFill="1" applyBorder="1" applyAlignment="1">
      <alignment horizontal="right" vertical="top"/>
    </xf>
    <xf numFmtId="4" fontId="10" fillId="9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5" fillId="3" borderId="12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5" fillId="3" borderId="9" xfId="0" applyFont="1" applyFill="1" applyBorder="1" applyAlignment="1">
      <alignment horizontal="center" vertical="top"/>
    </xf>
    <xf numFmtId="4" fontId="2" fillId="0" borderId="21" xfId="0" applyNumberFormat="1" applyFont="1" applyFill="1" applyBorder="1" applyAlignment="1">
      <alignment horizontal="right" vertical="top"/>
    </xf>
    <xf numFmtId="4" fontId="2" fillId="0" borderId="22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center" vertical="top"/>
    </xf>
    <xf numFmtId="4" fontId="2" fillId="0" borderId="30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4" fontId="5" fillId="2" borderId="12" xfId="0" applyNumberFormat="1" applyFont="1" applyFill="1" applyBorder="1" applyAlignment="1">
      <alignment horizontal="center" vertical="top" wrapText="1"/>
    </xf>
    <xf numFmtId="4" fontId="5" fillId="2" borderId="10" xfId="0" applyNumberFormat="1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8" fillId="3" borderId="12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/>
    </xf>
    <xf numFmtId="4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zoomScaleNormal="100" workbookViewId="0">
      <selection sqref="A1:H1"/>
    </sheetView>
  </sheetViews>
  <sheetFormatPr defaultRowHeight="11.25" x14ac:dyDescent="0.2"/>
  <cols>
    <col min="1" max="1" width="6.33203125" style="6" customWidth="1"/>
    <col min="2" max="2" width="6.83203125" style="7" customWidth="1"/>
    <col min="3" max="3" width="6.1640625" style="7" customWidth="1"/>
    <col min="4" max="4" width="3.6640625" style="7" customWidth="1"/>
    <col min="5" max="5" width="14.6640625" style="7" customWidth="1"/>
    <col min="6" max="6" width="13.1640625" style="8" customWidth="1"/>
    <col min="7" max="7" width="10.1640625" style="2" bestFit="1" customWidth="1"/>
    <col min="8" max="8" width="44" style="10" customWidth="1"/>
    <col min="9" max="16384" width="9.33203125" style="2"/>
  </cols>
  <sheetData>
    <row r="1" spans="1:8" s="14" customFormat="1" ht="48" customHeight="1" x14ac:dyDescent="0.25">
      <c r="A1" s="179" t="s">
        <v>106</v>
      </c>
      <c r="B1" s="179"/>
      <c r="C1" s="179"/>
      <c r="D1" s="179"/>
      <c r="E1" s="179"/>
      <c r="F1" s="179"/>
      <c r="G1" s="179"/>
      <c r="H1" s="179"/>
    </row>
    <row r="2" spans="1:8" x14ac:dyDescent="0.2">
      <c r="A2" s="15"/>
    </row>
    <row r="3" spans="1:8" s="9" customFormat="1" ht="30.75" customHeight="1" x14ac:dyDescent="0.2">
      <c r="A3" s="95" t="s">
        <v>0</v>
      </c>
      <c r="B3" s="95" t="s">
        <v>2</v>
      </c>
      <c r="C3" s="95" t="s">
        <v>3</v>
      </c>
      <c r="D3" s="95" t="s">
        <v>4</v>
      </c>
      <c r="E3" s="95" t="s">
        <v>1</v>
      </c>
      <c r="F3" s="96" t="s">
        <v>120</v>
      </c>
      <c r="G3" s="96" t="s">
        <v>119</v>
      </c>
      <c r="H3" s="95" t="s">
        <v>5</v>
      </c>
    </row>
    <row r="4" spans="1:8" s="23" customFormat="1" ht="124.5" customHeight="1" x14ac:dyDescent="0.15">
      <c r="A4" s="11">
        <v>10</v>
      </c>
      <c r="B4" s="25" t="s">
        <v>12</v>
      </c>
      <c r="C4" s="26">
        <v>5139</v>
      </c>
      <c r="D4" s="26"/>
      <c r="E4" s="27" t="s">
        <v>7</v>
      </c>
      <c r="F4" s="44">
        <v>250</v>
      </c>
      <c r="G4" s="113">
        <v>620.5</v>
      </c>
      <c r="H4" s="99" t="s">
        <v>111</v>
      </c>
    </row>
    <row r="5" spans="1:8" s="23" customFormat="1" ht="34.5" customHeight="1" x14ac:dyDescent="0.15">
      <c r="A5" s="1">
        <v>10</v>
      </c>
      <c r="B5" s="29" t="s">
        <v>12</v>
      </c>
      <c r="C5" s="30">
        <v>5169</v>
      </c>
      <c r="D5" s="30"/>
      <c r="E5" s="31" t="s">
        <v>7</v>
      </c>
      <c r="F5" s="45">
        <v>50</v>
      </c>
      <c r="G5" s="114">
        <v>464.7</v>
      </c>
      <c r="H5" s="100" t="s">
        <v>22</v>
      </c>
    </row>
    <row r="6" spans="1:8" s="23" customFormat="1" ht="35.25" customHeight="1" x14ac:dyDescent="0.15">
      <c r="A6" s="1">
        <v>10</v>
      </c>
      <c r="B6" s="29" t="s">
        <v>12</v>
      </c>
      <c r="C6" s="30">
        <v>5229</v>
      </c>
      <c r="D6" s="30"/>
      <c r="E6" s="31" t="s">
        <v>46</v>
      </c>
      <c r="F6" s="45">
        <v>133.19999999999999</v>
      </c>
      <c r="G6" s="114">
        <v>0</v>
      </c>
      <c r="H6" s="100" t="s">
        <v>23</v>
      </c>
    </row>
    <row r="7" spans="1:8" s="23" customFormat="1" ht="195.75" customHeight="1" x14ac:dyDescent="0.15">
      <c r="A7" s="1">
        <v>10</v>
      </c>
      <c r="B7" s="29" t="s">
        <v>60</v>
      </c>
      <c r="C7" s="30">
        <v>5169</v>
      </c>
      <c r="D7" s="30"/>
      <c r="E7" s="31" t="s">
        <v>61</v>
      </c>
      <c r="F7" s="45">
        <v>145.19999999999999</v>
      </c>
      <c r="G7" s="114">
        <v>1484</v>
      </c>
      <c r="H7" s="100" t="s">
        <v>62</v>
      </c>
    </row>
    <row r="8" spans="1:8" s="23" customFormat="1" ht="22.5" x14ac:dyDescent="0.15">
      <c r="A8" s="19">
        <v>10</v>
      </c>
      <c r="B8" s="74" t="s">
        <v>66</v>
      </c>
      <c r="C8" s="75">
        <v>5909</v>
      </c>
      <c r="D8" s="75"/>
      <c r="E8" s="57" t="s">
        <v>67</v>
      </c>
      <c r="F8" s="22">
        <v>90</v>
      </c>
      <c r="G8" s="115">
        <v>0</v>
      </c>
      <c r="H8" s="101" t="s">
        <v>92</v>
      </c>
    </row>
    <row r="9" spans="1:8" s="3" customFormat="1" ht="12.75" customHeight="1" x14ac:dyDescent="0.2">
      <c r="A9" s="183"/>
      <c r="B9" s="184"/>
      <c r="C9" s="184"/>
      <c r="D9" s="184"/>
      <c r="E9" s="184"/>
      <c r="F9" s="116">
        <f>SUM(F4:F8)</f>
        <v>668.4</v>
      </c>
      <c r="G9" s="127"/>
      <c r="H9" s="98" t="s">
        <v>9</v>
      </c>
    </row>
    <row r="10" spans="1:8" s="4" customFormat="1" ht="184.5" customHeight="1" x14ac:dyDescent="0.2">
      <c r="A10" s="20">
        <v>11</v>
      </c>
      <c r="B10" s="25" t="s">
        <v>12</v>
      </c>
      <c r="C10" s="26">
        <v>5161</v>
      </c>
      <c r="D10" s="26"/>
      <c r="E10" s="27" t="s">
        <v>13</v>
      </c>
      <c r="F10" s="28">
        <v>300</v>
      </c>
      <c r="G10" s="117">
        <v>1900</v>
      </c>
      <c r="H10" s="102" t="s">
        <v>121</v>
      </c>
    </row>
    <row r="11" spans="1:8" s="4" customFormat="1" ht="114.75" customHeight="1" x14ac:dyDescent="0.2">
      <c r="A11" s="24">
        <v>11</v>
      </c>
      <c r="B11" s="29" t="s">
        <v>12</v>
      </c>
      <c r="C11" s="30">
        <v>5171</v>
      </c>
      <c r="D11" s="30"/>
      <c r="E11" s="31" t="s">
        <v>13</v>
      </c>
      <c r="F11" s="32">
        <v>150</v>
      </c>
      <c r="G11" s="190">
        <v>2245</v>
      </c>
      <c r="H11" s="103" t="s">
        <v>24</v>
      </c>
    </row>
    <row r="12" spans="1:8" s="4" customFormat="1" ht="192.75" customHeight="1" x14ac:dyDescent="0.2">
      <c r="A12" s="24">
        <v>11</v>
      </c>
      <c r="B12" s="29" t="s">
        <v>12</v>
      </c>
      <c r="C12" s="30">
        <v>5171</v>
      </c>
      <c r="D12" s="30"/>
      <c r="E12" s="31" t="s">
        <v>13</v>
      </c>
      <c r="F12" s="32">
        <v>1000</v>
      </c>
      <c r="G12" s="191"/>
      <c r="H12" s="103" t="s">
        <v>63</v>
      </c>
    </row>
    <row r="13" spans="1:8" s="4" customFormat="1" ht="24" customHeight="1" x14ac:dyDescent="0.2">
      <c r="A13" s="46">
        <v>11</v>
      </c>
      <c r="B13" s="33" t="s">
        <v>12</v>
      </c>
      <c r="C13" s="34">
        <v>5169</v>
      </c>
      <c r="D13" s="34"/>
      <c r="E13" s="35" t="s">
        <v>13</v>
      </c>
      <c r="F13" s="36">
        <v>370</v>
      </c>
      <c r="G13" s="149">
        <v>5460</v>
      </c>
      <c r="H13" s="150" t="s">
        <v>107</v>
      </c>
    </row>
    <row r="14" spans="1:8" s="3" customFormat="1" ht="12.75" customHeight="1" x14ac:dyDescent="0.2">
      <c r="A14" s="183"/>
      <c r="B14" s="184"/>
      <c r="C14" s="184"/>
      <c r="D14" s="184"/>
      <c r="E14" s="184"/>
      <c r="F14" s="116">
        <f>SUM(F10:F13)</f>
        <v>1820</v>
      </c>
      <c r="G14" s="127"/>
      <c r="H14" s="98" t="s">
        <v>14</v>
      </c>
    </row>
    <row r="15" spans="1:8" ht="12" customHeight="1" x14ac:dyDescent="0.2">
      <c r="A15" s="11">
        <v>13</v>
      </c>
      <c r="B15" s="48" t="s">
        <v>15</v>
      </c>
      <c r="C15" s="49">
        <v>5011</v>
      </c>
      <c r="D15" s="49"/>
      <c r="E15" s="48" t="s">
        <v>8</v>
      </c>
      <c r="F15" s="160">
        <v>372.2</v>
      </c>
      <c r="G15" s="159">
        <v>22101.74</v>
      </c>
      <c r="H15" s="185" t="s">
        <v>25</v>
      </c>
    </row>
    <row r="16" spans="1:8" ht="12.75" customHeight="1" x14ac:dyDescent="0.2">
      <c r="A16" s="1">
        <v>13</v>
      </c>
      <c r="B16" s="136" t="s">
        <v>15</v>
      </c>
      <c r="C16" s="47">
        <v>5031</v>
      </c>
      <c r="D16" s="47"/>
      <c r="E16" s="136" t="s">
        <v>8</v>
      </c>
      <c r="F16" s="163">
        <v>96.77</v>
      </c>
      <c r="G16" s="162">
        <v>5537.12</v>
      </c>
      <c r="H16" s="186"/>
    </row>
    <row r="17" spans="1:13" ht="12" customHeight="1" x14ac:dyDescent="0.2">
      <c r="A17" s="1">
        <v>13</v>
      </c>
      <c r="B17" s="136" t="s">
        <v>15</v>
      </c>
      <c r="C17" s="47">
        <v>5032</v>
      </c>
      <c r="D17" s="47"/>
      <c r="E17" s="136" t="s">
        <v>8</v>
      </c>
      <c r="F17" s="165">
        <v>33.5</v>
      </c>
      <c r="G17" s="164">
        <v>2004.97</v>
      </c>
      <c r="H17" s="186"/>
    </row>
    <row r="18" spans="1:13" ht="12.75" customHeight="1" x14ac:dyDescent="0.2">
      <c r="A18" s="1">
        <v>13</v>
      </c>
      <c r="B18" s="136" t="s">
        <v>15</v>
      </c>
      <c r="C18" s="47">
        <v>5038</v>
      </c>
      <c r="D18" s="47"/>
      <c r="E18" s="136" t="s">
        <v>8</v>
      </c>
      <c r="F18" s="167">
        <v>1.56</v>
      </c>
      <c r="G18" s="166">
        <v>116.91</v>
      </c>
      <c r="H18" s="186"/>
    </row>
    <row r="19" spans="1:13" ht="12.75" customHeight="1" x14ac:dyDescent="0.2">
      <c r="A19" s="24">
        <v>13</v>
      </c>
      <c r="B19" s="138" t="s">
        <v>15</v>
      </c>
      <c r="C19" s="139">
        <v>5011</v>
      </c>
      <c r="D19" s="139"/>
      <c r="E19" s="138" t="s">
        <v>8</v>
      </c>
      <c r="F19" s="161">
        <v>539</v>
      </c>
      <c r="G19" s="198"/>
      <c r="H19" s="194" t="s">
        <v>108</v>
      </c>
    </row>
    <row r="20" spans="1:13" ht="12.75" customHeight="1" x14ac:dyDescent="0.2">
      <c r="A20" s="24">
        <v>13</v>
      </c>
      <c r="B20" s="138" t="s">
        <v>15</v>
      </c>
      <c r="C20" s="139">
        <v>5031</v>
      </c>
      <c r="D20" s="139"/>
      <c r="E20" s="138" t="s">
        <v>8</v>
      </c>
      <c r="F20" s="163">
        <v>135</v>
      </c>
      <c r="G20" s="199"/>
      <c r="H20" s="194"/>
    </row>
    <row r="21" spans="1:13" ht="12.75" customHeight="1" x14ac:dyDescent="0.2">
      <c r="A21" s="24">
        <v>13</v>
      </c>
      <c r="B21" s="138" t="s">
        <v>15</v>
      </c>
      <c r="C21" s="139">
        <v>5032</v>
      </c>
      <c r="D21" s="139"/>
      <c r="E21" s="138" t="s">
        <v>8</v>
      </c>
      <c r="F21" s="165">
        <v>49</v>
      </c>
      <c r="G21" s="199"/>
      <c r="H21" s="194"/>
      <c r="M21" s="69"/>
    </row>
    <row r="22" spans="1:13" ht="12.75" customHeight="1" x14ac:dyDescent="0.2">
      <c r="A22" s="24">
        <v>13</v>
      </c>
      <c r="B22" s="138" t="s">
        <v>15</v>
      </c>
      <c r="C22" s="139">
        <v>5038</v>
      </c>
      <c r="D22" s="139"/>
      <c r="E22" s="138" t="s">
        <v>8</v>
      </c>
      <c r="F22" s="167">
        <v>2.2999999999999998</v>
      </c>
      <c r="G22" s="199"/>
      <c r="H22" s="194"/>
    </row>
    <row r="23" spans="1:13" ht="12.75" customHeight="1" x14ac:dyDescent="0.2">
      <c r="A23" s="24">
        <v>13</v>
      </c>
      <c r="B23" s="138" t="s">
        <v>15</v>
      </c>
      <c r="C23" s="139">
        <v>5011</v>
      </c>
      <c r="D23" s="139"/>
      <c r="E23" s="138" t="s">
        <v>8</v>
      </c>
      <c r="F23" s="161">
        <v>632.5</v>
      </c>
      <c r="G23" s="199"/>
      <c r="H23" s="195" t="s">
        <v>118</v>
      </c>
    </row>
    <row r="24" spans="1:13" ht="12.75" customHeight="1" x14ac:dyDescent="0.2">
      <c r="A24" s="24">
        <v>13</v>
      </c>
      <c r="B24" s="138" t="s">
        <v>15</v>
      </c>
      <c r="C24" s="139">
        <v>5031</v>
      </c>
      <c r="D24" s="139"/>
      <c r="E24" s="138" t="s">
        <v>8</v>
      </c>
      <c r="F24" s="163">
        <v>158</v>
      </c>
      <c r="G24" s="199"/>
      <c r="H24" s="196"/>
    </row>
    <row r="25" spans="1:13" ht="12.75" customHeight="1" x14ac:dyDescent="0.2">
      <c r="A25" s="24">
        <v>13</v>
      </c>
      <c r="B25" s="138" t="s">
        <v>15</v>
      </c>
      <c r="C25" s="139">
        <v>5032</v>
      </c>
      <c r="D25" s="139"/>
      <c r="E25" s="138" t="s">
        <v>8</v>
      </c>
      <c r="F25" s="165">
        <v>57</v>
      </c>
      <c r="G25" s="199"/>
      <c r="H25" s="196"/>
    </row>
    <row r="26" spans="1:13" ht="12.75" customHeight="1" x14ac:dyDescent="0.2">
      <c r="A26" s="46">
        <v>13</v>
      </c>
      <c r="B26" s="158" t="s">
        <v>15</v>
      </c>
      <c r="C26" s="140">
        <v>5038</v>
      </c>
      <c r="D26" s="140"/>
      <c r="E26" s="158" t="s">
        <v>8</v>
      </c>
      <c r="F26" s="168">
        <v>2.5</v>
      </c>
      <c r="G26" s="200"/>
      <c r="H26" s="197"/>
    </row>
    <row r="27" spans="1:13" s="16" customFormat="1" ht="12.75" x14ac:dyDescent="0.2">
      <c r="A27" s="183"/>
      <c r="B27" s="184"/>
      <c r="C27" s="184"/>
      <c r="D27" s="184"/>
      <c r="E27" s="189"/>
      <c r="F27" s="118">
        <f>SUM(F15:F26)</f>
        <v>2079.33</v>
      </c>
      <c r="G27" s="128"/>
      <c r="H27" s="98" t="s">
        <v>6</v>
      </c>
    </row>
    <row r="28" spans="1:13" s="4" customFormat="1" ht="12.75" customHeight="1" x14ac:dyDescent="0.2">
      <c r="A28" s="21">
        <v>14</v>
      </c>
      <c r="B28" s="40" t="s">
        <v>12</v>
      </c>
      <c r="C28" s="41">
        <v>5011</v>
      </c>
      <c r="D28" s="41"/>
      <c r="E28" s="41" t="s">
        <v>10</v>
      </c>
      <c r="F28" s="173">
        <v>275</v>
      </c>
      <c r="G28" s="172">
        <v>102863</v>
      </c>
      <c r="H28" s="187" t="s">
        <v>26</v>
      </c>
    </row>
    <row r="29" spans="1:13" s="4" customFormat="1" ht="12.75" customHeight="1" x14ac:dyDescent="0.2">
      <c r="A29" s="13">
        <v>14</v>
      </c>
      <c r="B29" s="52" t="s">
        <v>12</v>
      </c>
      <c r="C29" s="39">
        <v>5031</v>
      </c>
      <c r="D29" s="39"/>
      <c r="E29" s="42" t="s">
        <v>10</v>
      </c>
      <c r="F29" s="176">
        <v>69</v>
      </c>
      <c r="G29" s="175">
        <v>27024</v>
      </c>
      <c r="H29" s="188"/>
    </row>
    <row r="30" spans="1:13" s="4" customFormat="1" ht="12.75" customHeight="1" x14ac:dyDescent="0.2">
      <c r="A30" s="13">
        <v>14</v>
      </c>
      <c r="B30" s="52" t="s">
        <v>12</v>
      </c>
      <c r="C30" s="39">
        <v>5032</v>
      </c>
      <c r="D30" s="39"/>
      <c r="E30" s="42" t="s">
        <v>10</v>
      </c>
      <c r="F30" s="178">
        <v>25</v>
      </c>
      <c r="G30" s="177">
        <v>9729</v>
      </c>
      <c r="H30" s="188"/>
    </row>
    <row r="31" spans="1:13" s="4" customFormat="1" ht="12.75" customHeight="1" x14ac:dyDescent="0.2">
      <c r="A31" s="13">
        <v>14</v>
      </c>
      <c r="B31" s="52" t="s">
        <v>12</v>
      </c>
      <c r="C31" s="39">
        <v>5038</v>
      </c>
      <c r="D31" s="39"/>
      <c r="E31" s="42" t="s">
        <v>10</v>
      </c>
      <c r="F31" s="170">
        <v>1</v>
      </c>
      <c r="G31" s="169">
        <v>454</v>
      </c>
      <c r="H31" s="188"/>
    </row>
    <row r="32" spans="1:13" s="4" customFormat="1" ht="12.75" customHeight="1" x14ac:dyDescent="0.2">
      <c r="A32" s="13">
        <v>14</v>
      </c>
      <c r="B32" s="52" t="s">
        <v>12</v>
      </c>
      <c r="C32" s="51">
        <v>5011</v>
      </c>
      <c r="D32" s="51"/>
      <c r="E32" s="42" t="s">
        <v>10</v>
      </c>
      <c r="F32" s="174">
        <v>2847</v>
      </c>
      <c r="G32" s="192"/>
      <c r="H32" s="180" t="s">
        <v>104</v>
      </c>
    </row>
    <row r="33" spans="1:8" s="4" customFormat="1" ht="12.75" customHeight="1" x14ac:dyDescent="0.2">
      <c r="A33" s="13">
        <v>14</v>
      </c>
      <c r="B33" s="52" t="s">
        <v>12</v>
      </c>
      <c r="C33" s="42">
        <v>5031</v>
      </c>
      <c r="D33" s="47"/>
      <c r="E33" s="42" t="s">
        <v>10</v>
      </c>
      <c r="F33" s="176">
        <v>712</v>
      </c>
      <c r="G33" s="192"/>
      <c r="H33" s="181"/>
    </row>
    <row r="34" spans="1:8" s="4" customFormat="1" ht="12.75" customHeight="1" x14ac:dyDescent="0.2">
      <c r="A34" s="13">
        <v>14</v>
      </c>
      <c r="B34" s="52" t="s">
        <v>12</v>
      </c>
      <c r="C34" s="42">
        <v>5032</v>
      </c>
      <c r="D34" s="47"/>
      <c r="E34" s="42" t="s">
        <v>10</v>
      </c>
      <c r="F34" s="178">
        <v>256</v>
      </c>
      <c r="G34" s="192"/>
      <c r="H34" s="181"/>
    </row>
    <row r="35" spans="1:8" s="4" customFormat="1" ht="12.75" customHeight="1" x14ac:dyDescent="0.2">
      <c r="A35" s="18">
        <v>14</v>
      </c>
      <c r="B35" s="53" t="s">
        <v>12</v>
      </c>
      <c r="C35" s="43">
        <v>5038</v>
      </c>
      <c r="D35" s="50"/>
      <c r="E35" s="43" t="s">
        <v>10</v>
      </c>
      <c r="F35" s="171">
        <v>12</v>
      </c>
      <c r="G35" s="193"/>
      <c r="H35" s="182"/>
    </row>
    <row r="36" spans="1:8" s="16" customFormat="1" ht="12.75" x14ac:dyDescent="0.2">
      <c r="A36" s="207"/>
      <c r="B36" s="208"/>
      <c r="C36" s="208"/>
      <c r="D36" s="208"/>
      <c r="E36" s="209"/>
      <c r="F36" s="121">
        <f>SUM(F28:F35)</f>
        <v>4197</v>
      </c>
      <c r="G36" s="129"/>
      <c r="H36" s="98" t="s">
        <v>11</v>
      </c>
    </row>
    <row r="37" spans="1:8" s="4" customFormat="1" ht="46.5" customHeight="1" x14ac:dyDescent="0.2">
      <c r="A37" s="21">
        <v>19</v>
      </c>
      <c r="B37" s="25" t="s">
        <v>27</v>
      </c>
      <c r="C37" s="26">
        <v>5169</v>
      </c>
      <c r="D37" s="26"/>
      <c r="E37" s="25" t="s">
        <v>17</v>
      </c>
      <c r="F37" s="44">
        <v>750</v>
      </c>
      <c r="G37" s="117">
        <v>1875.37</v>
      </c>
      <c r="H37" s="99" t="s">
        <v>64</v>
      </c>
    </row>
    <row r="38" spans="1:8" s="4" customFormat="1" ht="57" customHeight="1" x14ac:dyDescent="0.2">
      <c r="A38" s="13">
        <v>19</v>
      </c>
      <c r="B38" s="29" t="s">
        <v>16</v>
      </c>
      <c r="C38" s="30">
        <v>5139</v>
      </c>
      <c r="D38" s="30"/>
      <c r="E38" s="54" t="s">
        <v>17</v>
      </c>
      <c r="F38" s="45">
        <v>70</v>
      </c>
      <c r="G38" s="119">
        <v>100</v>
      </c>
      <c r="H38" s="100" t="s">
        <v>28</v>
      </c>
    </row>
    <row r="39" spans="1:8" s="4" customFormat="1" ht="57" customHeight="1" x14ac:dyDescent="0.2">
      <c r="A39" s="13">
        <v>19</v>
      </c>
      <c r="B39" s="29" t="s">
        <v>16</v>
      </c>
      <c r="C39" s="30">
        <v>5492</v>
      </c>
      <c r="D39" s="30"/>
      <c r="E39" s="54" t="s">
        <v>17</v>
      </c>
      <c r="F39" s="45">
        <v>460</v>
      </c>
      <c r="G39" s="119">
        <v>800</v>
      </c>
      <c r="H39" s="100" t="s">
        <v>29</v>
      </c>
    </row>
    <row r="40" spans="1:8" s="4" customFormat="1" ht="23.25" customHeight="1" x14ac:dyDescent="0.2">
      <c r="A40" s="13">
        <v>19</v>
      </c>
      <c r="B40" s="29" t="s">
        <v>16</v>
      </c>
      <c r="C40" s="30">
        <v>5169</v>
      </c>
      <c r="D40" s="30"/>
      <c r="E40" s="29" t="s">
        <v>40</v>
      </c>
      <c r="F40" s="45">
        <v>80</v>
      </c>
      <c r="G40" s="119">
        <v>120</v>
      </c>
      <c r="H40" s="100" t="s">
        <v>30</v>
      </c>
    </row>
    <row r="41" spans="1:8" s="4" customFormat="1" ht="24" customHeight="1" x14ac:dyDescent="0.2">
      <c r="A41" s="18">
        <v>19</v>
      </c>
      <c r="B41" s="33" t="s">
        <v>16</v>
      </c>
      <c r="C41" s="34">
        <v>5169</v>
      </c>
      <c r="D41" s="34"/>
      <c r="E41" s="33" t="s">
        <v>41</v>
      </c>
      <c r="F41" s="22">
        <v>140</v>
      </c>
      <c r="G41" s="122">
        <v>150</v>
      </c>
      <c r="H41" s="104" t="s">
        <v>31</v>
      </c>
    </row>
    <row r="42" spans="1:8" s="16" customFormat="1" ht="12.75" x14ac:dyDescent="0.2">
      <c r="A42" s="207"/>
      <c r="B42" s="208"/>
      <c r="C42" s="208"/>
      <c r="D42" s="208"/>
      <c r="E42" s="209"/>
      <c r="F42" s="121">
        <f>SUM(F37:F41)</f>
        <v>1500</v>
      </c>
      <c r="G42" s="129"/>
      <c r="H42" s="98" t="s">
        <v>21</v>
      </c>
    </row>
    <row r="43" spans="1:8" s="16" customFormat="1" ht="22.5" x14ac:dyDescent="0.2">
      <c r="A43" s="21">
        <v>20</v>
      </c>
      <c r="B43" s="25" t="s">
        <v>33</v>
      </c>
      <c r="C43" s="26">
        <v>5331</v>
      </c>
      <c r="D43" s="26"/>
      <c r="E43" s="25" t="s">
        <v>42</v>
      </c>
      <c r="F43" s="44">
        <v>100</v>
      </c>
      <c r="G43" s="113">
        <v>2797.91</v>
      </c>
      <c r="H43" s="105" t="s">
        <v>34</v>
      </c>
    </row>
    <row r="44" spans="1:8" s="16" customFormat="1" ht="22.5" x14ac:dyDescent="0.2">
      <c r="A44" s="13">
        <v>20</v>
      </c>
      <c r="B44" s="29" t="s">
        <v>35</v>
      </c>
      <c r="C44" s="30">
        <v>5331</v>
      </c>
      <c r="D44" s="30"/>
      <c r="E44" s="29" t="s">
        <v>43</v>
      </c>
      <c r="F44" s="45">
        <v>400</v>
      </c>
      <c r="G44" s="114">
        <v>3249.19</v>
      </c>
      <c r="H44" s="100" t="s">
        <v>36</v>
      </c>
    </row>
    <row r="45" spans="1:8" s="16" customFormat="1" ht="91.5" customHeight="1" x14ac:dyDescent="0.2">
      <c r="A45" s="13">
        <v>20</v>
      </c>
      <c r="B45" s="29" t="s">
        <v>35</v>
      </c>
      <c r="C45" s="30">
        <v>5331</v>
      </c>
      <c r="D45" s="30"/>
      <c r="E45" s="29" t="s">
        <v>44</v>
      </c>
      <c r="F45" s="45">
        <v>70</v>
      </c>
      <c r="G45" s="114">
        <v>2495.1999999999998</v>
      </c>
      <c r="H45" s="100" t="s">
        <v>58</v>
      </c>
    </row>
    <row r="46" spans="1:8" s="16" customFormat="1" ht="59.25" customHeight="1" x14ac:dyDescent="0.2">
      <c r="A46" s="13">
        <v>20</v>
      </c>
      <c r="B46" s="141"/>
      <c r="C46" s="142">
        <v>5331</v>
      </c>
      <c r="D46" s="142"/>
      <c r="E46" s="141"/>
      <c r="F46" s="61">
        <v>296.64999999999998</v>
      </c>
      <c r="G46" s="120">
        <v>22950.13</v>
      </c>
      <c r="H46" s="143" t="s">
        <v>109</v>
      </c>
    </row>
    <row r="47" spans="1:8" s="16" customFormat="1" ht="22.5" x14ac:dyDescent="0.2">
      <c r="A47" s="13">
        <v>20</v>
      </c>
      <c r="B47" s="29" t="s">
        <v>37</v>
      </c>
      <c r="C47" s="30">
        <v>5331</v>
      </c>
      <c r="D47" s="30"/>
      <c r="E47" s="29" t="s">
        <v>45</v>
      </c>
      <c r="F47" s="45">
        <v>145</v>
      </c>
      <c r="G47" s="135">
        <v>7888</v>
      </c>
      <c r="H47" s="100" t="s">
        <v>38</v>
      </c>
    </row>
    <row r="48" spans="1:8" s="16" customFormat="1" ht="12.75" customHeight="1" x14ac:dyDescent="0.2">
      <c r="A48" s="76">
        <v>20</v>
      </c>
      <c r="B48" s="77" t="s">
        <v>68</v>
      </c>
      <c r="C48" s="78">
        <v>5909</v>
      </c>
      <c r="D48" s="79"/>
      <c r="E48" s="77" t="s">
        <v>69</v>
      </c>
      <c r="F48" s="80">
        <v>150</v>
      </c>
      <c r="G48" s="114">
        <v>0</v>
      </c>
      <c r="H48" s="106" t="s">
        <v>103</v>
      </c>
    </row>
    <row r="49" spans="1:8" s="16" customFormat="1" ht="24.75" customHeight="1" x14ac:dyDescent="0.2">
      <c r="A49" s="76">
        <v>20</v>
      </c>
      <c r="B49" s="77" t="s">
        <v>16</v>
      </c>
      <c r="C49" s="78">
        <v>5909</v>
      </c>
      <c r="D49" s="79"/>
      <c r="E49" s="77" t="s">
        <v>70</v>
      </c>
      <c r="F49" s="80">
        <v>530</v>
      </c>
      <c r="G49" s="114">
        <v>0</v>
      </c>
      <c r="H49" s="106" t="s">
        <v>93</v>
      </c>
    </row>
    <row r="50" spans="1:8" s="16" customFormat="1" ht="12.75" customHeight="1" x14ac:dyDescent="0.2">
      <c r="A50" s="81">
        <v>20</v>
      </c>
      <c r="B50" s="82" t="s">
        <v>71</v>
      </c>
      <c r="C50" s="83">
        <v>5909</v>
      </c>
      <c r="D50" s="84"/>
      <c r="E50" s="82" t="s">
        <v>72</v>
      </c>
      <c r="F50" s="85">
        <v>500</v>
      </c>
      <c r="G50" s="115">
        <v>0</v>
      </c>
      <c r="H50" s="107" t="s">
        <v>94</v>
      </c>
    </row>
    <row r="51" spans="1:8" s="16" customFormat="1" ht="12.75" x14ac:dyDescent="0.2">
      <c r="A51" s="207"/>
      <c r="B51" s="208"/>
      <c r="C51" s="208"/>
      <c r="D51" s="208"/>
      <c r="E51" s="209"/>
      <c r="F51" s="121">
        <f>SUM(F43:F50)</f>
        <v>2191.65</v>
      </c>
      <c r="G51" s="129"/>
      <c r="H51" s="108" t="s">
        <v>32</v>
      </c>
    </row>
    <row r="52" spans="1:8" s="16" customFormat="1" ht="33.75" x14ac:dyDescent="0.2">
      <c r="A52" s="137">
        <v>21</v>
      </c>
      <c r="B52" s="144" t="s">
        <v>105</v>
      </c>
      <c r="C52" s="145">
        <v>5331</v>
      </c>
      <c r="D52" s="146"/>
      <c r="E52" s="144" t="s">
        <v>77</v>
      </c>
      <c r="F52" s="147">
        <v>50.4</v>
      </c>
      <c r="G52" s="117">
        <v>2057.4</v>
      </c>
      <c r="H52" s="148" t="s">
        <v>110</v>
      </c>
    </row>
    <row r="53" spans="1:8" s="16" customFormat="1" ht="12.75" customHeight="1" x14ac:dyDescent="0.2">
      <c r="A53" s="76">
        <v>21</v>
      </c>
      <c r="B53" s="77" t="s">
        <v>76</v>
      </c>
      <c r="C53" s="78">
        <v>5221</v>
      </c>
      <c r="D53" s="79"/>
      <c r="E53" s="77" t="s">
        <v>77</v>
      </c>
      <c r="F53" s="80">
        <v>500</v>
      </c>
      <c r="G53" s="134">
        <v>0</v>
      </c>
      <c r="H53" s="106" t="s">
        <v>95</v>
      </c>
    </row>
    <row r="54" spans="1:8" s="16" customFormat="1" ht="12.75" customHeight="1" x14ac:dyDescent="0.2">
      <c r="A54" s="76">
        <v>21</v>
      </c>
      <c r="B54" s="77" t="s">
        <v>66</v>
      </c>
      <c r="C54" s="78">
        <v>5909</v>
      </c>
      <c r="D54" s="79"/>
      <c r="E54" s="77" t="s">
        <v>77</v>
      </c>
      <c r="F54" s="80">
        <v>675</v>
      </c>
      <c r="G54" s="114">
        <v>0</v>
      </c>
      <c r="H54" s="106" t="s">
        <v>96</v>
      </c>
    </row>
    <row r="55" spans="1:8" s="16" customFormat="1" ht="12.75" customHeight="1" x14ac:dyDescent="0.2">
      <c r="A55" s="76">
        <v>21</v>
      </c>
      <c r="B55" s="77" t="s">
        <v>78</v>
      </c>
      <c r="C55" s="78">
        <v>5909</v>
      </c>
      <c r="D55" s="79"/>
      <c r="E55" s="77" t="s">
        <v>79</v>
      </c>
      <c r="F55" s="80">
        <v>330</v>
      </c>
      <c r="G55" s="154">
        <v>0</v>
      </c>
      <c r="H55" s="155" t="s">
        <v>97</v>
      </c>
    </row>
    <row r="56" spans="1:8" s="16" customFormat="1" ht="24" customHeight="1" x14ac:dyDescent="0.2">
      <c r="A56" s="81">
        <v>21</v>
      </c>
      <c r="B56" s="82" t="s">
        <v>114</v>
      </c>
      <c r="C56" s="83">
        <v>5169</v>
      </c>
      <c r="D56" s="84"/>
      <c r="E56" s="82" t="s">
        <v>77</v>
      </c>
      <c r="F56" s="85">
        <v>479.16</v>
      </c>
      <c r="G56" s="156">
        <v>0</v>
      </c>
      <c r="H56" s="157" t="s">
        <v>117</v>
      </c>
    </row>
    <row r="57" spans="1:8" s="16" customFormat="1" ht="12.75" x14ac:dyDescent="0.2">
      <c r="A57" s="207"/>
      <c r="B57" s="208"/>
      <c r="C57" s="208"/>
      <c r="D57" s="208"/>
      <c r="E57" s="209"/>
      <c r="F57" s="121">
        <f>SUM(F52:F56)</f>
        <v>2034.5600000000002</v>
      </c>
      <c r="G57" s="129"/>
      <c r="H57" s="98" t="s">
        <v>80</v>
      </c>
    </row>
    <row r="58" spans="1:8" s="16" customFormat="1" ht="12.75" customHeight="1" x14ac:dyDescent="0.2">
      <c r="A58" s="19">
        <v>40</v>
      </c>
      <c r="B58" s="82" t="s">
        <v>74</v>
      </c>
      <c r="C58" s="83">
        <v>5909</v>
      </c>
      <c r="D58" s="83"/>
      <c r="E58" s="82" t="s">
        <v>75</v>
      </c>
      <c r="F58" s="85">
        <v>140</v>
      </c>
      <c r="G58" s="123">
        <v>0</v>
      </c>
      <c r="H58" s="107" t="s">
        <v>98</v>
      </c>
    </row>
    <row r="59" spans="1:8" s="16" customFormat="1" ht="12.75" x14ac:dyDescent="0.2">
      <c r="A59" s="207"/>
      <c r="B59" s="208"/>
      <c r="C59" s="208"/>
      <c r="D59" s="208"/>
      <c r="E59" s="209"/>
      <c r="F59" s="121">
        <f>SUM(F58:F58)</f>
        <v>140</v>
      </c>
      <c r="G59" s="129"/>
      <c r="H59" s="98" t="s">
        <v>73</v>
      </c>
    </row>
    <row r="60" spans="1:8" s="16" customFormat="1" ht="13.5" customHeight="1" x14ac:dyDescent="0.2">
      <c r="A60" s="55">
        <v>41</v>
      </c>
      <c r="B60" s="91" t="s">
        <v>39</v>
      </c>
      <c r="C60" s="92">
        <v>5193</v>
      </c>
      <c r="D60" s="92"/>
      <c r="E60" s="93" t="s">
        <v>47</v>
      </c>
      <c r="F60" s="94">
        <v>150</v>
      </c>
      <c r="G60" s="113">
        <v>0</v>
      </c>
      <c r="H60" s="99" t="s">
        <v>48</v>
      </c>
    </row>
    <row r="61" spans="1:8" s="16" customFormat="1" ht="24" customHeight="1" x14ac:dyDescent="0.2">
      <c r="A61" s="1">
        <v>41</v>
      </c>
      <c r="B61" s="77" t="s">
        <v>15</v>
      </c>
      <c r="C61" s="78">
        <v>5909</v>
      </c>
      <c r="D61" s="78"/>
      <c r="E61" s="77" t="s">
        <v>90</v>
      </c>
      <c r="F61" s="80">
        <v>40</v>
      </c>
      <c r="G61" s="153">
        <v>0</v>
      </c>
      <c r="H61" s="106" t="s">
        <v>99</v>
      </c>
    </row>
    <row r="62" spans="1:8" s="16" customFormat="1" ht="13.5" customHeight="1" x14ac:dyDescent="0.2">
      <c r="A62" s="19">
        <v>41</v>
      </c>
      <c r="B62" s="82" t="s">
        <v>39</v>
      </c>
      <c r="C62" s="83">
        <v>5193</v>
      </c>
      <c r="D62" s="83"/>
      <c r="E62" s="82" t="s">
        <v>112</v>
      </c>
      <c r="F62" s="85">
        <v>380</v>
      </c>
      <c r="G62" s="115">
        <v>19214</v>
      </c>
      <c r="H62" s="107" t="s">
        <v>113</v>
      </c>
    </row>
    <row r="63" spans="1:8" s="16" customFormat="1" ht="12.75" x14ac:dyDescent="0.2">
      <c r="A63" s="207"/>
      <c r="B63" s="208"/>
      <c r="C63" s="208"/>
      <c r="D63" s="208"/>
      <c r="E63" s="209"/>
      <c r="F63" s="121">
        <f>SUM(F60:F62)</f>
        <v>570</v>
      </c>
      <c r="G63" s="129"/>
      <c r="H63" s="98" t="s">
        <v>49</v>
      </c>
    </row>
    <row r="64" spans="1:8" s="16" customFormat="1" ht="22.5" x14ac:dyDescent="0.2">
      <c r="A64" s="19">
        <v>60</v>
      </c>
      <c r="B64" s="82"/>
      <c r="C64" s="83">
        <v>5171</v>
      </c>
      <c r="D64" s="83"/>
      <c r="E64" s="82"/>
      <c r="F64" s="85">
        <v>35040</v>
      </c>
      <c r="G64" s="123">
        <v>0</v>
      </c>
      <c r="H64" s="107" t="s">
        <v>115</v>
      </c>
    </row>
    <row r="65" spans="1:11" s="16" customFormat="1" ht="12.75" x14ac:dyDescent="0.2">
      <c r="A65" s="207"/>
      <c r="B65" s="208"/>
      <c r="C65" s="208"/>
      <c r="D65" s="208"/>
      <c r="E65" s="209"/>
      <c r="F65" s="121">
        <f>SUM(F64:F64)</f>
        <v>35040</v>
      </c>
      <c r="G65" s="129"/>
      <c r="H65" s="98" t="s">
        <v>116</v>
      </c>
    </row>
    <row r="66" spans="1:11" s="16" customFormat="1" ht="23.25" customHeight="1" x14ac:dyDescent="0.2">
      <c r="A66" s="19">
        <v>61</v>
      </c>
      <c r="B66" s="82" t="s">
        <v>81</v>
      </c>
      <c r="C66" s="83">
        <v>5909</v>
      </c>
      <c r="D66" s="83"/>
      <c r="E66" s="82" t="s">
        <v>82</v>
      </c>
      <c r="F66" s="85">
        <v>500</v>
      </c>
      <c r="G66" s="123">
        <v>0</v>
      </c>
      <c r="H66" s="107" t="s">
        <v>102</v>
      </c>
    </row>
    <row r="67" spans="1:11" s="16" customFormat="1" ht="12.75" x14ac:dyDescent="0.2">
      <c r="A67" s="207"/>
      <c r="B67" s="208"/>
      <c r="C67" s="208"/>
      <c r="D67" s="208"/>
      <c r="E67" s="209"/>
      <c r="F67" s="121">
        <f>SUM(F66:F66)</f>
        <v>500</v>
      </c>
      <c r="G67" s="129"/>
      <c r="H67" s="98" t="s">
        <v>83</v>
      </c>
    </row>
    <row r="68" spans="1:11" s="16" customFormat="1" ht="12.75" x14ac:dyDescent="0.2">
      <c r="A68" s="5">
        <v>70</v>
      </c>
      <c r="B68" s="65" t="s">
        <v>66</v>
      </c>
      <c r="C68" s="58">
        <v>5901</v>
      </c>
      <c r="D68" s="58"/>
      <c r="E68" s="65" t="s">
        <v>86</v>
      </c>
      <c r="F68" s="86">
        <v>5000</v>
      </c>
      <c r="G68" s="113">
        <v>25000</v>
      </c>
      <c r="H68" s="109" t="s">
        <v>100</v>
      </c>
    </row>
    <row r="69" spans="1:11" s="16" customFormat="1" ht="12.75" customHeight="1" x14ac:dyDescent="0.2">
      <c r="A69" s="19">
        <v>70</v>
      </c>
      <c r="B69" s="82" t="s">
        <v>66</v>
      </c>
      <c r="C69" s="83">
        <v>5909</v>
      </c>
      <c r="D69" s="83"/>
      <c r="E69" s="82" t="s">
        <v>85</v>
      </c>
      <c r="F69" s="85">
        <v>21545</v>
      </c>
      <c r="G69" s="115">
        <v>0</v>
      </c>
      <c r="H69" s="107" t="s">
        <v>101</v>
      </c>
    </row>
    <row r="70" spans="1:11" s="16" customFormat="1" ht="12.75" x14ac:dyDescent="0.2">
      <c r="A70" s="207"/>
      <c r="B70" s="208"/>
      <c r="C70" s="208"/>
      <c r="D70" s="208"/>
      <c r="E70" s="209"/>
      <c r="F70" s="121">
        <f>SUM(F68:F69)</f>
        <v>26545</v>
      </c>
      <c r="G70" s="129"/>
      <c r="H70" s="98" t="s">
        <v>84</v>
      </c>
    </row>
    <row r="71" spans="1:11" s="16" customFormat="1" ht="114" customHeight="1" x14ac:dyDescent="0.2">
      <c r="A71" s="55">
        <v>71</v>
      </c>
      <c r="B71" s="56" t="s">
        <v>12</v>
      </c>
      <c r="C71" s="26">
        <v>5499</v>
      </c>
      <c r="D71" s="26"/>
      <c r="E71" s="56" t="s">
        <v>50</v>
      </c>
      <c r="F71" s="44">
        <v>27</v>
      </c>
      <c r="G71" s="113">
        <v>850</v>
      </c>
      <c r="H71" s="99" t="s">
        <v>52</v>
      </c>
    </row>
    <row r="72" spans="1:11" s="16" customFormat="1" ht="113.25" customHeight="1" x14ac:dyDescent="0.2">
      <c r="A72" s="151">
        <v>71</v>
      </c>
      <c r="B72" s="152" t="s">
        <v>12</v>
      </c>
      <c r="C72" s="30">
        <v>5169</v>
      </c>
      <c r="D72" s="30"/>
      <c r="E72" s="152" t="s">
        <v>51</v>
      </c>
      <c r="F72" s="45">
        <v>30</v>
      </c>
      <c r="G72" s="215">
        <v>1140</v>
      </c>
      <c r="H72" s="100" t="s">
        <v>53</v>
      </c>
    </row>
    <row r="73" spans="1:11" s="16" customFormat="1" ht="24.75" customHeight="1" x14ac:dyDescent="0.2">
      <c r="A73" s="46">
        <v>71</v>
      </c>
      <c r="B73" s="33" t="s">
        <v>12</v>
      </c>
      <c r="C73" s="34">
        <v>5169</v>
      </c>
      <c r="D73" s="34"/>
      <c r="E73" s="35" t="s">
        <v>51</v>
      </c>
      <c r="F73" s="36">
        <v>219</v>
      </c>
      <c r="G73" s="216"/>
      <c r="H73" s="150" t="s">
        <v>107</v>
      </c>
    </row>
    <row r="74" spans="1:11" s="16" customFormat="1" ht="12.75" x14ac:dyDescent="0.2">
      <c r="A74" s="207"/>
      <c r="B74" s="208"/>
      <c r="C74" s="208"/>
      <c r="D74" s="208"/>
      <c r="E74" s="209"/>
      <c r="F74" s="121">
        <f>SUM(F71:F73)</f>
        <v>276</v>
      </c>
      <c r="G74" s="129"/>
      <c r="H74" s="98" t="s">
        <v>54</v>
      </c>
    </row>
    <row r="75" spans="1:11" ht="47.25" customHeight="1" x14ac:dyDescent="0.2">
      <c r="A75" s="5">
        <v>90</v>
      </c>
      <c r="B75" s="65" t="s">
        <v>18</v>
      </c>
      <c r="C75" s="58">
        <v>5171</v>
      </c>
      <c r="D75" s="58"/>
      <c r="E75" s="59" t="s">
        <v>19</v>
      </c>
      <c r="F75" s="60">
        <v>1450</v>
      </c>
      <c r="G75" s="210">
        <v>9036.82</v>
      </c>
      <c r="H75" s="110" t="s">
        <v>55</v>
      </c>
    </row>
    <row r="76" spans="1:11" ht="46.5" customHeight="1" x14ac:dyDescent="0.2">
      <c r="A76" s="12">
        <v>90</v>
      </c>
      <c r="B76" s="66" t="s">
        <v>18</v>
      </c>
      <c r="C76" s="38">
        <v>5171</v>
      </c>
      <c r="D76" s="38"/>
      <c r="E76" s="37" t="s">
        <v>19</v>
      </c>
      <c r="F76" s="61">
        <v>1330</v>
      </c>
      <c r="G76" s="211"/>
      <c r="H76" s="111" t="s">
        <v>56</v>
      </c>
    </row>
    <row r="77" spans="1:11" ht="12.75" hidden="1" customHeight="1" x14ac:dyDescent="0.2">
      <c r="A77" s="12"/>
      <c r="B77" s="66" t="s">
        <v>18</v>
      </c>
      <c r="C77" s="38">
        <v>5171</v>
      </c>
      <c r="D77" s="38"/>
      <c r="E77" s="37" t="s">
        <v>19</v>
      </c>
      <c r="F77" s="61">
        <v>1330</v>
      </c>
      <c r="G77" s="114"/>
      <c r="H77" s="111" t="s">
        <v>56</v>
      </c>
    </row>
    <row r="78" spans="1:11" ht="12.75" hidden="1" customHeight="1" x14ac:dyDescent="0.2">
      <c r="A78" s="12"/>
      <c r="B78" s="66" t="s">
        <v>18</v>
      </c>
      <c r="C78" s="38">
        <v>5171</v>
      </c>
      <c r="D78" s="38"/>
      <c r="E78" s="37" t="s">
        <v>19</v>
      </c>
      <c r="F78" s="61">
        <v>1330</v>
      </c>
      <c r="G78" s="114"/>
      <c r="H78" s="111" t="s">
        <v>56</v>
      </c>
    </row>
    <row r="79" spans="1:11" ht="102" customHeight="1" x14ac:dyDescent="0.2">
      <c r="A79" s="67">
        <v>90</v>
      </c>
      <c r="B79" s="68" t="s">
        <v>20</v>
      </c>
      <c r="C79" s="62">
        <v>5169</v>
      </c>
      <c r="D79" s="62"/>
      <c r="E79" s="63" t="s">
        <v>57</v>
      </c>
      <c r="F79" s="64">
        <v>1906.14</v>
      </c>
      <c r="G79" s="115">
        <v>5296.05</v>
      </c>
      <c r="H79" s="112" t="s">
        <v>59</v>
      </c>
      <c r="K79" s="69"/>
    </row>
    <row r="80" spans="1:11" s="16" customFormat="1" ht="12.75" customHeight="1" x14ac:dyDescent="0.2">
      <c r="A80" s="212"/>
      <c r="B80" s="213"/>
      <c r="C80" s="213"/>
      <c r="D80" s="213"/>
      <c r="E80" s="214"/>
      <c r="F80" s="124">
        <f>F75+F76+F79</f>
        <v>4686.1400000000003</v>
      </c>
      <c r="G80" s="130"/>
      <c r="H80" s="133" t="s">
        <v>65</v>
      </c>
    </row>
    <row r="81" spans="1:8" s="16" customFormat="1" ht="12.75" customHeight="1" x14ac:dyDescent="0.2">
      <c r="A81" s="201"/>
      <c r="B81" s="202"/>
      <c r="C81" s="202"/>
      <c r="D81" s="202"/>
      <c r="E81" s="203"/>
      <c r="F81" s="125">
        <f>SUM(F80,F74,F70,F67,F65,F63,F59,F57,F51,F42,F36,F27,F14,F9)</f>
        <v>82248.079999999987</v>
      </c>
      <c r="G81" s="127"/>
      <c r="H81" s="97" t="s">
        <v>91</v>
      </c>
    </row>
    <row r="82" spans="1:8" s="16" customFormat="1" ht="12.75" customHeight="1" x14ac:dyDescent="0.2">
      <c r="A82" s="87">
        <v>99</v>
      </c>
      <c r="B82" s="88" t="s">
        <v>66</v>
      </c>
      <c r="C82" s="89">
        <v>5909</v>
      </c>
      <c r="D82" s="89"/>
      <c r="E82" s="90" t="s">
        <v>87</v>
      </c>
      <c r="F82" s="116">
        <v>-20425</v>
      </c>
      <c r="G82" s="131">
        <v>20425</v>
      </c>
      <c r="H82" s="132" t="s">
        <v>89</v>
      </c>
    </row>
    <row r="83" spans="1:8" s="17" customFormat="1" ht="12.75" x14ac:dyDescent="0.2">
      <c r="A83" s="204"/>
      <c r="B83" s="205"/>
      <c r="C83" s="205"/>
      <c r="D83" s="205"/>
      <c r="E83" s="206"/>
      <c r="F83" s="126">
        <f>SUM(F81:F82)</f>
        <v>61823.079999999987</v>
      </c>
      <c r="G83" s="128"/>
      <c r="H83" s="97" t="s">
        <v>88</v>
      </c>
    </row>
    <row r="84" spans="1:8" x14ac:dyDescent="0.2">
      <c r="A84" s="70"/>
      <c r="B84" s="71"/>
      <c r="C84" s="71"/>
      <c r="D84" s="71"/>
      <c r="E84" s="71"/>
      <c r="F84" s="72"/>
      <c r="H84" s="73"/>
    </row>
  </sheetData>
  <mergeCells count="27">
    <mergeCell ref="G75:G76"/>
    <mergeCell ref="A74:E74"/>
    <mergeCell ref="A80:E80"/>
    <mergeCell ref="A36:E36"/>
    <mergeCell ref="A42:E42"/>
    <mergeCell ref="A51:E51"/>
    <mergeCell ref="G72:G73"/>
    <mergeCell ref="A81:E81"/>
    <mergeCell ref="A83:E83"/>
    <mergeCell ref="A70:E70"/>
    <mergeCell ref="A59:E59"/>
    <mergeCell ref="A57:E57"/>
    <mergeCell ref="A67:E67"/>
    <mergeCell ref="A63:E63"/>
    <mergeCell ref="A65:E65"/>
    <mergeCell ref="A1:H1"/>
    <mergeCell ref="H32:H35"/>
    <mergeCell ref="A9:E9"/>
    <mergeCell ref="A14:E14"/>
    <mergeCell ref="H15:H18"/>
    <mergeCell ref="H28:H31"/>
    <mergeCell ref="A27:E27"/>
    <mergeCell ref="G11:G12"/>
    <mergeCell ref="G32:G35"/>
    <mergeCell ref="H19:H22"/>
    <mergeCell ref="H23:H26"/>
    <mergeCell ref="G19:G26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firstPageNumber="19" orientation="portrait" useFirstPageNumber="1" r:id="rId1"/>
  <headerFooter alignWithMargins="0">
    <oddHeader xml:space="preserve">&amp;C&amp;8Příloha č. 5
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Nad index</vt:lpstr>
      <vt:lpstr>'Nad index'!Názvy_tisku</vt:lpstr>
    </vt:vector>
  </TitlesOfParts>
  <Company>MěÚ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Neckar Milan</dc:creator>
  <cp:lastModifiedBy>Neckař Milan</cp:lastModifiedBy>
  <cp:lastPrinted>2015-11-02T12:11:59Z</cp:lastPrinted>
  <dcterms:created xsi:type="dcterms:W3CDTF">2007-09-27T07:28:33Z</dcterms:created>
  <dcterms:modified xsi:type="dcterms:W3CDTF">2015-11-26T12:31:31Z</dcterms:modified>
</cp:coreProperties>
</file>