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455" windowWidth="15330" windowHeight="4500"/>
  </bookViews>
  <sheets>
    <sheet name="Kapitoly-bez konsolidace" sheetId="2" r:id="rId1"/>
    <sheet name="Kapitoly-s konsolidací" sheetId="3" r:id="rId2"/>
  </sheets>
  <calcPr calcId="145621"/>
</workbook>
</file>

<file path=xl/calcChain.xml><?xml version="1.0" encoding="utf-8"?>
<calcChain xmlns="http://schemas.openxmlformats.org/spreadsheetml/2006/main">
  <c r="E45" i="3" l="1"/>
  <c r="F45" i="3" s="1"/>
  <c r="D45" i="3"/>
  <c r="C45" i="3"/>
  <c r="C51" i="3" s="1"/>
  <c r="G44" i="3"/>
  <c r="F44" i="3"/>
  <c r="G43" i="3"/>
  <c r="F43" i="3"/>
  <c r="G42" i="3"/>
  <c r="F42" i="3"/>
  <c r="G41" i="3"/>
  <c r="F41" i="3"/>
  <c r="G40" i="3"/>
  <c r="F40" i="3"/>
  <c r="G39" i="3"/>
  <c r="F39" i="3"/>
  <c r="G38" i="3"/>
  <c r="F38" i="3"/>
  <c r="G37" i="3"/>
  <c r="F37" i="3"/>
  <c r="G36" i="3"/>
  <c r="F36" i="3"/>
  <c r="G35" i="3"/>
  <c r="F35" i="3"/>
  <c r="G34" i="3"/>
  <c r="F34" i="3"/>
  <c r="G33" i="3"/>
  <c r="F33" i="3"/>
  <c r="G32" i="3"/>
  <c r="F32" i="3"/>
  <c r="G31" i="3"/>
  <c r="F31" i="3"/>
  <c r="G30" i="3"/>
  <c r="F30" i="3"/>
  <c r="G29" i="3"/>
  <c r="F29" i="3"/>
  <c r="G28" i="3"/>
  <c r="F28" i="3"/>
  <c r="G27" i="3"/>
  <c r="F27" i="3"/>
  <c r="G26" i="3"/>
  <c r="F26" i="3"/>
  <c r="E23" i="3"/>
  <c r="D23" i="3"/>
  <c r="D48" i="3" s="1"/>
  <c r="C23" i="3"/>
  <c r="C48" i="3" s="1"/>
  <c r="G22" i="3"/>
  <c r="F22" i="3"/>
  <c r="G21" i="3"/>
  <c r="F21" i="3"/>
  <c r="G20" i="3"/>
  <c r="F20" i="3"/>
  <c r="G19" i="3"/>
  <c r="F19" i="3"/>
  <c r="G18" i="3"/>
  <c r="F18" i="3"/>
  <c r="G17" i="3"/>
  <c r="F17" i="3"/>
  <c r="G16" i="3"/>
  <c r="F16" i="3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  <c r="G7" i="3"/>
  <c r="F7" i="3"/>
  <c r="G6" i="3"/>
  <c r="F6" i="3"/>
  <c r="G5" i="3"/>
  <c r="F5" i="3"/>
  <c r="G4" i="3"/>
  <c r="F4" i="3"/>
  <c r="E48" i="3" l="1"/>
  <c r="G45" i="3"/>
  <c r="G23" i="3"/>
  <c r="E51" i="3"/>
  <c r="F51" i="3" s="1"/>
  <c r="F23" i="3"/>
  <c r="G48" i="3"/>
  <c r="F48" i="3"/>
  <c r="D51" i="3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G6" i="2"/>
  <c r="F6" i="2"/>
  <c r="G5" i="2"/>
  <c r="F5" i="2"/>
  <c r="G4" i="2"/>
  <c r="F4" i="2"/>
  <c r="E45" i="2"/>
  <c r="D45" i="2"/>
  <c r="C45" i="2"/>
  <c r="E23" i="2"/>
  <c r="D23" i="2"/>
  <c r="C23" i="2"/>
  <c r="C51" i="2" s="1"/>
  <c r="C48" i="2"/>
  <c r="G45" i="2" l="1"/>
  <c r="F45" i="2"/>
  <c r="E51" i="2"/>
  <c r="F51" i="2" s="1"/>
  <c r="G51" i="3"/>
  <c r="E48" i="2"/>
  <c r="F48" i="2" s="1"/>
  <c r="G23" i="2"/>
  <c r="D48" i="2"/>
  <c r="D51" i="2"/>
  <c r="F23" i="2"/>
  <c r="G51" i="2" l="1"/>
  <c r="G48" i="2"/>
</calcChain>
</file>

<file path=xl/sharedStrings.xml><?xml version="1.0" encoding="utf-8"?>
<sst xmlns="http://schemas.openxmlformats.org/spreadsheetml/2006/main" count="148" uniqueCount="35">
  <si>
    <t>Sociální fond</t>
  </si>
  <si>
    <t>Kapitola</t>
  </si>
  <si>
    <t>Název</t>
  </si>
  <si>
    <t>RS</t>
  </si>
  <si>
    <t>RU</t>
  </si>
  <si>
    <t>Správa a zabezpečení</t>
  </si>
  <si>
    <t>Krizové řízení</t>
  </si>
  <si>
    <t>Městská policie</t>
  </si>
  <si>
    <t>Občanské záležitosti</t>
  </si>
  <si>
    <t>Sociální věci</t>
  </si>
  <si>
    <t>Obecní živnostenský úřad</t>
  </si>
  <si>
    <t>Životní prostředí</t>
  </si>
  <si>
    <t>Doprava</t>
  </si>
  <si>
    <t>Stavební úřad</t>
  </si>
  <si>
    <t>Příjmy celkem</t>
  </si>
  <si>
    <t>Výdaje celkem</t>
  </si>
  <si>
    <t>Saldo příjmů a výdajů</t>
  </si>
  <si>
    <t>Financování celkem</t>
  </si>
  <si>
    <t>Informační technologie</t>
  </si>
  <si>
    <t>Rozvoj a investice</t>
  </si>
  <si>
    <t>Finanční</t>
  </si>
  <si>
    <t>DUHA KK u hradeb</t>
  </si>
  <si>
    <t>Kancelář primátora</t>
  </si>
  <si>
    <t>Kancelář tajemníka</t>
  </si>
  <si>
    <t>Školství, kultura a sport</t>
  </si>
  <si>
    <t>Správa a nakládání s majetkem města</t>
  </si>
  <si>
    <t>Správa a údržba majetku města</t>
  </si>
  <si>
    <t>RS - rozpočet schválený</t>
  </si>
  <si>
    <t>RU - rozpočet upravený</t>
  </si>
  <si>
    <t>Skutečnost</t>
  </si>
  <si>
    <t>SkČ/RS %</t>
  </si>
  <si>
    <t>Sk/RU %</t>
  </si>
  <si>
    <t>Sk - skutečnost</t>
  </si>
  <si>
    <t>Vyhodnocení rozpočtu statutárního města Prostějova za období 1.1. - 30.6.2015 v tis. Kč dle kapitol bez konsolidace</t>
  </si>
  <si>
    <t>Vyhodnocení rozpočtu statutárního města Prostějova za období 1.1. - 30.6.2015 v tis. Kč dle kapitol s konsolidací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</si>
</sst>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E"/>
      <charset val="238"/>
    </font>
    <font>
      <b/>
      <u/>
      <sz val="10"/>
      <name val="Times New Roman CE"/>
      <family val="1"/>
      <charset val="238"/>
    </font>
    <font>
      <sz val="7.5"/>
      <name val="Times New Roman CE"/>
      <family val="1"/>
      <charset val="238"/>
    </font>
    <font>
      <b/>
      <u/>
      <sz val="6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"/>
      <family val="1"/>
      <charset val="238"/>
    </font>
    <font>
      <sz val="8"/>
      <name val="Times New Roman CE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4" fontId="4" fillId="0" borderId="1" xfId="0" applyNumberFormat="1" applyFont="1" applyBorder="1"/>
    <xf numFmtId="4" fontId="4" fillId="0" borderId="1" xfId="0" applyNumberFormat="1" applyFont="1" applyFill="1" applyBorder="1"/>
    <xf numFmtId="4" fontId="4" fillId="4" borderId="1" xfId="0" applyNumberFormat="1" applyFont="1" applyFill="1" applyBorder="1"/>
    <xf numFmtId="4" fontId="5" fillId="0" borderId="1" xfId="0" applyNumberFormat="1" applyFont="1" applyBorder="1"/>
    <xf numFmtId="4" fontId="5" fillId="0" borderId="1" xfId="0" applyNumberFormat="1" applyFont="1" applyFill="1" applyBorder="1"/>
    <xf numFmtId="4" fontId="5" fillId="4" borderId="1" xfId="0" applyNumberFormat="1" applyFont="1" applyFill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4" fontId="4" fillId="0" borderId="2" xfId="0" applyNumberFormat="1" applyFont="1" applyBorder="1"/>
    <xf numFmtId="0" fontId="4" fillId="0" borderId="0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4" fontId="4" fillId="0" borderId="4" xfId="0" applyNumberFormat="1" applyFont="1" applyBorder="1"/>
    <xf numFmtId="4" fontId="4" fillId="3" borderId="3" xfId="0" applyNumberFormat="1" applyFont="1" applyFill="1" applyBorder="1"/>
    <xf numFmtId="0" fontId="6" fillId="0" borderId="0" xfId="0" applyFont="1" applyBorder="1"/>
    <xf numFmtId="0" fontId="4" fillId="2" borderId="3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/>
    <xf numFmtId="4" fontId="4" fillId="0" borderId="0" xfId="0" applyNumberFormat="1" applyFont="1" applyBorder="1"/>
    <xf numFmtId="0" fontId="1" fillId="0" borderId="0" xfId="0" applyFont="1" applyBorder="1" applyAlignment="1">
      <alignment horizontal="left" vertical="top" wrapText="1"/>
    </xf>
    <xf numFmtId="0" fontId="4" fillId="3" borderId="3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zoomScaleNormal="100" workbookViewId="0">
      <selection sqref="A1:G1"/>
    </sheetView>
  </sheetViews>
  <sheetFormatPr defaultRowHeight="9.75" x14ac:dyDescent="0.15"/>
  <cols>
    <col min="1" max="1" width="7.7109375" style="2" customWidth="1"/>
    <col min="2" max="2" width="29.28515625" style="2" customWidth="1"/>
    <col min="3" max="4" width="9.7109375" style="2" customWidth="1"/>
    <col min="5" max="5" width="10.7109375" style="2" customWidth="1"/>
    <col min="6" max="7" width="8.7109375" style="2" customWidth="1"/>
    <col min="8" max="16384" width="9.140625" style="2"/>
  </cols>
  <sheetData>
    <row r="1" spans="1:7" s="1" customFormat="1" ht="27" customHeight="1" x14ac:dyDescent="0.2">
      <c r="A1" s="26" t="s">
        <v>33</v>
      </c>
      <c r="B1" s="26"/>
      <c r="C1" s="26"/>
      <c r="D1" s="26"/>
      <c r="E1" s="26"/>
      <c r="F1" s="26"/>
      <c r="G1" s="26"/>
    </row>
    <row r="2" spans="1:7" s="4" customFormat="1" x14ac:dyDescent="0.2">
      <c r="A2" s="3"/>
      <c r="B2" s="3"/>
      <c r="C2" s="3"/>
      <c r="D2" s="3"/>
      <c r="E2" s="3"/>
      <c r="F2" s="3"/>
      <c r="G2" s="3"/>
    </row>
    <row r="3" spans="1:7" s="23" customFormat="1" ht="10.5" x14ac:dyDescent="0.15">
      <c r="A3" s="22" t="s">
        <v>1</v>
      </c>
      <c r="B3" s="22" t="s">
        <v>2</v>
      </c>
      <c r="C3" s="22" t="s">
        <v>3</v>
      </c>
      <c r="D3" s="22" t="s">
        <v>4</v>
      </c>
      <c r="E3" s="22" t="s">
        <v>29</v>
      </c>
      <c r="F3" s="22" t="s">
        <v>30</v>
      </c>
      <c r="G3" s="22" t="s">
        <v>31</v>
      </c>
    </row>
    <row r="4" spans="1:7" s="14" customFormat="1" ht="10.5" x14ac:dyDescent="0.15">
      <c r="A4" s="11">
        <v>10</v>
      </c>
      <c r="B4" s="12" t="s">
        <v>22</v>
      </c>
      <c r="C4" s="5">
        <v>281.39999999999998</v>
      </c>
      <c r="D4" s="13">
        <v>281.39999999999998</v>
      </c>
      <c r="E4" s="13">
        <v>157.83799999999999</v>
      </c>
      <c r="F4" s="13">
        <f t="shared" ref="F4:F22" si="0">E4/C4*100</f>
        <v>56.090262970859982</v>
      </c>
      <c r="G4" s="13">
        <f>E4/D4*100</f>
        <v>56.090262970859982</v>
      </c>
    </row>
    <row r="5" spans="1:7" s="14" customFormat="1" ht="10.5" x14ac:dyDescent="0.15">
      <c r="A5" s="15">
        <v>11</v>
      </c>
      <c r="B5" s="16" t="s">
        <v>5</v>
      </c>
      <c r="C5" s="5">
        <v>70</v>
      </c>
      <c r="D5" s="5">
        <v>80</v>
      </c>
      <c r="E5" s="5">
        <v>23.31</v>
      </c>
      <c r="F5" s="5">
        <f t="shared" si="0"/>
        <v>33.299999999999997</v>
      </c>
      <c r="G5" s="5">
        <f t="shared" ref="G5:G22" si="1">E5/D5*100</f>
        <v>29.137499999999999</v>
      </c>
    </row>
    <row r="6" spans="1:7" s="14" customFormat="1" ht="10.5" x14ac:dyDescent="0.15">
      <c r="A6" s="15">
        <v>12</v>
      </c>
      <c r="B6" s="16" t="s">
        <v>6</v>
      </c>
      <c r="C6" s="5">
        <v>0</v>
      </c>
      <c r="D6" s="5">
        <v>0</v>
      </c>
      <c r="E6" s="5">
        <v>0</v>
      </c>
      <c r="F6" s="5" t="e">
        <f t="shared" si="0"/>
        <v>#DIV/0!</v>
      </c>
      <c r="G6" s="5" t="e">
        <f t="shared" si="1"/>
        <v>#DIV/0!</v>
      </c>
    </row>
    <row r="7" spans="1:7" s="14" customFormat="1" ht="10.5" x14ac:dyDescent="0.15">
      <c r="A7" s="15">
        <v>13</v>
      </c>
      <c r="B7" s="16" t="s">
        <v>7</v>
      </c>
      <c r="C7" s="5">
        <v>1450</v>
      </c>
      <c r="D7" s="5">
        <v>1450</v>
      </c>
      <c r="E7" s="5">
        <v>569.726</v>
      </c>
      <c r="F7" s="5">
        <f t="shared" si="0"/>
        <v>39.291448275862066</v>
      </c>
      <c r="G7" s="5">
        <f t="shared" si="1"/>
        <v>39.291448275862066</v>
      </c>
    </row>
    <row r="8" spans="1:7" s="14" customFormat="1" ht="10.5" x14ac:dyDescent="0.15">
      <c r="A8" s="15">
        <v>14</v>
      </c>
      <c r="B8" s="16" t="s">
        <v>23</v>
      </c>
      <c r="C8" s="5">
        <v>0</v>
      </c>
      <c r="D8" s="5">
        <v>1249.3879999999999</v>
      </c>
      <c r="E8" s="5">
        <v>1249.3879999999999</v>
      </c>
      <c r="F8" s="5" t="e">
        <f>E8/C8*100</f>
        <v>#DIV/0!</v>
      </c>
      <c r="G8" s="5">
        <f>E8/D8*100</f>
        <v>100</v>
      </c>
    </row>
    <row r="9" spans="1:7" s="14" customFormat="1" ht="10.5" x14ac:dyDescent="0.15">
      <c r="A9" s="15">
        <v>15</v>
      </c>
      <c r="B9" s="16" t="s">
        <v>18</v>
      </c>
      <c r="C9" s="5">
        <v>35</v>
      </c>
      <c r="D9" s="5">
        <v>71.3</v>
      </c>
      <c r="E9" s="5">
        <v>54.642000000000003</v>
      </c>
      <c r="F9" s="5">
        <f>E9/C9*100</f>
        <v>156.12</v>
      </c>
      <c r="G9" s="5">
        <f>E9/D9*100</f>
        <v>76.636746143057508</v>
      </c>
    </row>
    <row r="10" spans="1:7" s="14" customFormat="1" ht="10.5" x14ac:dyDescent="0.15">
      <c r="A10" s="15">
        <v>16</v>
      </c>
      <c r="B10" s="16" t="s">
        <v>8</v>
      </c>
      <c r="C10" s="5">
        <v>6690</v>
      </c>
      <c r="D10" s="5">
        <v>6690</v>
      </c>
      <c r="E10" s="5">
        <v>4634.9025499999998</v>
      </c>
      <c r="F10" s="5">
        <f>E10/C10*100</f>
        <v>69.281054559043341</v>
      </c>
      <c r="G10" s="5">
        <f>E10/D10*100</f>
        <v>69.281054559043341</v>
      </c>
    </row>
    <row r="11" spans="1:7" s="14" customFormat="1" ht="10.5" x14ac:dyDescent="0.15">
      <c r="A11" s="15">
        <v>19</v>
      </c>
      <c r="B11" s="16" t="s">
        <v>21</v>
      </c>
      <c r="C11" s="5">
        <v>4130</v>
      </c>
      <c r="D11" s="5">
        <v>4470</v>
      </c>
      <c r="E11" s="5">
        <v>2813.08412</v>
      </c>
      <c r="F11" s="5">
        <f>E11/C11*100</f>
        <v>68.113416949152537</v>
      </c>
      <c r="G11" s="5">
        <f>E11/D11*100</f>
        <v>62.932530648769578</v>
      </c>
    </row>
    <row r="12" spans="1:7" s="14" customFormat="1" ht="10.5" x14ac:dyDescent="0.15">
      <c r="A12" s="15">
        <v>20</v>
      </c>
      <c r="B12" s="16" t="s">
        <v>24</v>
      </c>
      <c r="C12" s="6">
        <v>0</v>
      </c>
      <c r="D12" s="5">
        <v>13495.34</v>
      </c>
      <c r="E12" s="5">
        <v>8195.40524</v>
      </c>
      <c r="F12" s="5" t="e">
        <f t="shared" si="0"/>
        <v>#DIV/0!</v>
      </c>
      <c r="G12" s="5">
        <f t="shared" si="1"/>
        <v>60.727667772727479</v>
      </c>
    </row>
    <row r="13" spans="1:7" s="14" customFormat="1" ht="10.5" x14ac:dyDescent="0.15">
      <c r="A13" s="15">
        <v>21</v>
      </c>
      <c r="B13" s="16" t="s">
        <v>9</v>
      </c>
      <c r="C13" s="5">
        <v>3</v>
      </c>
      <c r="D13" s="5">
        <v>13930.37</v>
      </c>
      <c r="E13" s="5">
        <v>13898.86988</v>
      </c>
      <c r="F13" s="5">
        <f t="shared" si="0"/>
        <v>463295.66266666673</v>
      </c>
      <c r="G13" s="5">
        <f t="shared" si="1"/>
        <v>99.773874491488741</v>
      </c>
    </row>
    <row r="14" spans="1:7" s="14" customFormat="1" ht="10.5" x14ac:dyDescent="0.15">
      <c r="A14" s="15">
        <v>30</v>
      </c>
      <c r="B14" s="16" t="s">
        <v>10</v>
      </c>
      <c r="C14" s="5">
        <v>850</v>
      </c>
      <c r="D14" s="5">
        <v>850</v>
      </c>
      <c r="E14" s="5">
        <v>507.2</v>
      </c>
      <c r="F14" s="5">
        <f t="shared" si="0"/>
        <v>59.670588235294119</v>
      </c>
      <c r="G14" s="5">
        <f t="shared" si="1"/>
        <v>59.670588235294119</v>
      </c>
    </row>
    <row r="15" spans="1:7" s="14" customFormat="1" ht="10.5" x14ac:dyDescent="0.15">
      <c r="A15" s="15">
        <v>40</v>
      </c>
      <c r="B15" s="16" t="s">
        <v>11</v>
      </c>
      <c r="C15" s="5">
        <v>504.9</v>
      </c>
      <c r="D15" s="5">
        <v>695.92</v>
      </c>
      <c r="E15" s="5">
        <v>459.85649999999998</v>
      </c>
      <c r="F15" s="5">
        <f t="shared" si="0"/>
        <v>91.078728461081397</v>
      </c>
      <c r="G15" s="5">
        <f t="shared" si="1"/>
        <v>66.078931486377741</v>
      </c>
    </row>
    <row r="16" spans="1:7" s="14" customFormat="1" ht="10.5" x14ac:dyDescent="0.15">
      <c r="A16" s="15">
        <v>41</v>
      </c>
      <c r="B16" s="16" t="s">
        <v>12</v>
      </c>
      <c r="C16" s="5">
        <v>10375</v>
      </c>
      <c r="D16" s="5">
        <v>10375</v>
      </c>
      <c r="E16" s="5">
        <v>5817.4690000000001</v>
      </c>
      <c r="F16" s="5">
        <f t="shared" si="0"/>
        <v>56.071990361445778</v>
      </c>
      <c r="G16" s="5">
        <f t="shared" si="1"/>
        <v>56.071990361445778</v>
      </c>
    </row>
    <row r="17" spans="1:7" s="14" customFormat="1" ht="10.5" x14ac:dyDescent="0.15">
      <c r="A17" s="15">
        <v>50</v>
      </c>
      <c r="B17" s="16" t="s">
        <v>25</v>
      </c>
      <c r="C17" s="5">
        <v>25446.720000000001</v>
      </c>
      <c r="D17" s="5">
        <v>25446.720000000001</v>
      </c>
      <c r="E17" s="5">
        <v>19626.794720000002</v>
      </c>
      <c r="F17" s="5">
        <f t="shared" si="0"/>
        <v>77.128976622527389</v>
      </c>
      <c r="G17" s="5">
        <f t="shared" si="1"/>
        <v>77.128976622527389</v>
      </c>
    </row>
    <row r="18" spans="1:7" s="14" customFormat="1" ht="10.5" x14ac:dyDescent="0.15">
      <c r="A18" s="15">
        <v>60</v>
      </c>
      <c r="B18" s="16" t="s">
        <v>19</v>
      </c>
      <c r="C18" s="5">
        <v>0</v>
      </c>
      <c r="D18" s="5">
        <v>21.338080000000001</v>
      </c>
      <c r="E18" s="5">
        <v>21.338080000000001</v>
      </c>
      <c r="F18" s="5" t="e">
        <f t="shared" si="0"/>
        <v>#DIV/0!</v>
      </c>
      <c r="G18" s="5">
        <f t="shared" si="1"/>
        <v>100</v>
      </c>
    </row>
    <row r="19" spans="1:7" s="14" customFormat="1" ht="10.5" x14ac:dyDescent="0.15">
      <c r="A19" s="15">
        <v>61</v>
      </c>
      <c r="B19" s="16" t="s">
        <v>13</v>
      </c>
      <c r="C19" s="5">
        <v>3085</v>
      </c>
      <c r="D19" s="5">
        <v>3085</v>
      </c>
      <c r="E19" s="5">
        <v>2685.2049999999999</v>
      </c>
      <c r="F19" s="5">
        <f t="shared" si="0"/>
        <v>87.04068071312804</v>
      </c>
      <c r="G19" s="5">
        <f t="shared" si="1"/>
        <v>87.04068071312804</v>
      </c>
    </row>
    <row r="20" spans="1:7" s="14" customFormat="1" ht="10.5" x14ac:dyDescent="0.15">
      <c r="A20" s="15">
        <v>70</v>
      </c>
      <c r="B20" s="16" t="s">
        <v>20</v>
      </c>
      <c r="C20" s="7">
        <v>590217.6</v>
      </c>
      <c r="D20" s="5">
        <v>591316.85</v>
      </c>
      <c r="E20" s="5">
        <v>1030286.64709</v>
      </c>
      <c r="F20" s="5">
        <f t="shared" si="0"/>
        <v>174.5604751688191</v>
      </c>
      <c r="G20" s="5">
        <f t="shared" si="1"/>
        <v>174.23596961426011</v>
      </c>
    </row>
    <row r="21" spans="1:7" s="14" customFormat="1" ht="10.5" x14ac:dyDescent="0.15">
      <c r="A21" s="15">
        <v>71</v>
      </c>
      <c r="B21" s="16" t="s">
        <v>0</v>
      </c>
      <c r="C21" s="5">
        <v>140</v>
      </c>
      <c r="D21" s="5">
        <v>140</v>
      </c>
      <c r="E21" s="5">
        <v>2557.2330000000002</v>
      </c>
      <c r="F21" s="5">
        <f t="shared" si="0"/>
        <v>1826.595</v>
      </c>
      <c r="G21" s="5">
        <f t="shared" si="1"/>
        <v>1826.595</v>
      </c>
    </row>
    <row r="22" spans="1:7" s="14" customFormat="1" ht="10.5" x14ac:dyDescent="0.15">
      <c r="A22" s="17">
        <v>90</v>
      </c>
      <c r="B22" s="18" t="s">
        <v>26</v>
      </c>
      <c r="C22" s="5">
        <v>65539.69</v>
      </c>
      <c r="D22" s="19">
        <v>65539.684999999998</v>
      </c>
      <c r="E22" s="19">
        <v>33811.654139999999</v>
      </c>
      <c r="F22" s="19">
        <f t="shared" si="0"/>
        <v>51.589585089584645</v>
      </c>
      <c r="G22" s="19">
        <f t="shared" si="1"/>
        <v>51.589589025336323</v>
      </c>
    </row>
    <row r="23" spans="1:7" s="14" customFormat="1" ht="10.5" x14ac:dyDescent="0.15">
      <c r="A23" s="28" t="s">
        <v>14</v>
      </c>
      <c r="B23" s="29"/>
      <c r="C23" s="20">
        <f>SUM(C4:C22)</f>
        <v>708818.31</v>
      </c>
      <c r="D23" s="20">
        <f>SUM(D4:D22)</f>
        <v>739188.3110799999</v>
      </c>
      <c r="E23" s="20">
        <f>SUM(E4:E22)</f>
        <v>1127370.56332</v>
      </c>
      <c r="F23" s="20">
        <f>E23/C23*100</f>
        <v>159.04930042227602</v>
      </c>
      <c r="G23" s="20">
        <f>E23/D23*100</f>
        <v>152.51466323552137</v>
      </c>
    </row>
    <row r="24" spans="1:7" s="21" customFormat="1" ht="11.25" x14ac:dyDescent="0.2"/>
    <row r="25" spans="1:7" s="23" customFormat="1" ht="10.5" x14ac:dyDescent="0.15">
      <c r="A25" s="22" t="s">
        <v>1</v>
      </c>
      <c r="B25" s="22" t="s">
        <v>2</v>
      </c>
      <c r="C25" s="22" t="s">
        <v>3</v>
      </c>
      <c r="D25" s="22" t="s">
        <v>4</v>
      </c>
      <c r="E25" s="22" t="s">
        <v>29</v>
      </c>
      <c r="F25" s="22" t="s">
        <v>30</v>
      </c>
      <c r="G25" s="22" t="s">
        <v>31</v>
      </c>
    </row>
    <row r="26" spans="1:7" s="14" customFormat="1" ht="10.5" x14ac:dyDescent="0.15">
      <c r="A26" s="11">
        <v>10</v>
      </c>
      <c r="B26" s="12" t="s">
        <v>22</v>
      </c>
      <c r="C26" s="8">
        <v>9425.2000000000007</v>
      </c>
      <c r="D26" s="13">
        <v>10967.95</v>
      </c>
      <c r="E26" s="13">
        <v>4773.2445299999999</v>
      </c>
      <c r="F26" s="13">
        <f t="shared" ref="F26:F44" si="2">E26/C26*100</f>
        <v>50.643429635445393</v>
      </c>
      <c r="G26" s="13">
        <f>E26/D26*100</f>
        <v>43.519933351264363</v>
      </c>
    </row>
    <row r="27" spans="1:7" s="14" customFormat="1" ht="10.5" x14ac:dyDescent="0.15">
      <c r="A27" s="15">
        <v>11</v>
      </c>
      <c r="B27" s="16" t="s">
        <v>5</v>
      </c>
      <c r="C27" s="9">
        <v>19218.46</v>
      </c>
      <c r="D27" s="5">
        <v>19228.46</v>
      </c>
      <c r="E27" s="5">
        <v>8029.9474799999998</v>
      </c>
      <c r="F27" s="5">
        <f t="shared" si="2"/>
        <v>41.782471020050515</v>
      </c>
      <c r="G27" s="5">
        <f t="shared" ref="G27:G44" si="3">E27/D27*100</f>
        <v>41.760741525842427</v>
      </c>
    </row>
    <row r="28" spans="1:7" s="14" customFormat="1" ht="10.5" x14ac:dyDescent="0.15">
      <c r="A28" s="15">
        <v>12</v>
      </c>
      <c r="B28" s="16" t="s">
        <v>6</v>
      </c>
      <c r="C28" s="8">
        <v>1399.92</v>
      </c>
      <c r="D28" s="5">
        <v>1399.92</v>
      </c>
      <c r="E28" s="5">
        <v>334.82618000000002</v>
      </c>
      <c r="F28" s="5">
        <f t="shared" si="2"/>
        <v>23.917522429853136</v>
      </c>
      <c r="G28" s="5">
        <f t="shared" si="3"/>
        <v>23.917522429853136</v>
      </c>
    </row>
    <row r="29" spans="1:7" s="14" customFormat="1" ht="10.5" x14ac:dyDescent="0.15">
      <c r="A29" s="15">
        <v>13</v>
      </c>
      <c r="B29" s="16" t="s">
        <v>7</v>
      </c>
      <c r="C29" s="9">
        <v>34798.050000000003</v>
      </c>
      <c r="D29" s="5">
        <v>34923.050000000003</v>
      </c>
      <c r="E29" s="5">
        <v>13522.680899999999</v>
      </c>
      <c r="F29" s="5">
        <f t="shared" si="2"/>
        <v>38.860455973826113</v>
      </c>
      <c r="G29" s="5">
        <f t="shared" si="3"/>
        <v>38.721362824839176</v>
      </c>
    </row>
    <row r="30" spans="1:7" s="14" customFormat="1" ht="10.5" x14ac:dyDescent="0.15">
      <c r="A30" s="15">
        <v>14</v>
      </c>
      <c r="B30" s="16" t="s">
        <v>23</v>
      </c>
      <c r="C30" s="8">
        <v>145008.1</v>
      </c>
      <c r="D30" s="5">
        <v>147419.07</v>
      </c>
      <c r="E30" s="5">
        <v>55844.333870000002</v>
      </c>
      <c r="F30" s="5">
        <f t="shared" si="2"/>
        <v>38.511182389121714</v>
      </c>
      <c r="G30" s="5">
        <f t="shared" si="3"/>
        <v>37.881349997663122</v>
      </c>
    </row>
    <row r="31" spans="1:7" s="14" customFormat="1" ht="10.5" x14ac:dyDescent="0.15">
      <c r="A31" s="15">
        <v>15</v>
      </c>
      <c r="B31" s="16" t="s">
        <v>18</v>
      </c>
      <c r="C31" s="8">
        <v>9587.24</v>
      </c>
      <c r="D31" s="5">
        <v>10302.280000000001</v>
      </c>
      <c r="E31" s="5">
        <v>4482.4698500000004</v>
      </c>
      <c r="F31" s="5">
        <f t="shared" si="2"/>
        <v>46.754538845381994</v>
      </c>
      <c r="G31" s="5">
        <f t="shared" si="3"/>
        <v>43.50949352958763</v>
      </c>
    </row>
    <row r="32" spans="1:7" s="14" customFormat="1" ht="10.5" x14ac:dyDescent="0.15">
      <c r="A32" s="15">
        <v>16</v>
      </c>
      <c r="B32" s="16" t="s">
        <v>8</v>
      </c>
      <c r="C32" s="8">
        <v>0</v>
      </c>
      <c r="D32" s="5">
        <v>0</v>
      </c>
      <c r="E32" s="5">
        <v>0</v>
      </c>
      <c r="F32" s="5" t="e">
        <f t="shared" si="2"/>
        <v>#DIV/0!</v>
      </c>
      <c r="G32" s="5" t="e">
        <f t="shared" si="3"/>
        <v>#DIV/0!</v>
      </c>
    </row>
    <row r="33" spans="1:11" s="14" customFormat="1" ht="10.5" x14ac:dyDescent="0.15">
      <c r="A33" s="15">
        <v>19</v>
      </c>
      <c r="B33" s="16" t="s">
        <v>21</v>
      </c>
      <c r="C33" s="9">
        <v>5818.37</v>
      </c>
      <c r="D33" s="5">
        <v>6502.97</v>
      </c>
      <c r="E33" s="5">
        <v>2427.5571199999999</v>
      </c>
      <c r="F33" s="5">
        <f t="shared" si="2"/>
        <v>41.722288544729878</v>
      </c>
      <c r="G33" s="5">
        <f t="shared" si="3"/>
        <v>37.329975688031773</v>
      </c>
    </row>
    <row r="34" spans="1:11" s="14" customFormat="1" ht="10.5" x14ac:dyDescent="0.15">
      <c r="A34" s="15">
        <v>20</v>
      </c>
      <c r="B34" s="16" t="s">
        <v>24</v>
      </c>
      <c r="C34" s="9">
        <v>59182.49</v>
      </c>
      <c r="D34" s="5">
        <v>88428.61</v>
      </c>
      <c r="E34" s="5">
        <v>50614.081080000004</v>
      </c>
      <c r="F34" s="5">
        <f t="shared" si="2"/>
        <v>85.522054039970271</v>
      </c>
      <c r="G34" s="5">
        <f t="shared" si="3"/>
        <v>57.237223428028564</v>
      </c>
    </row>
    <row r="35" spans="1:11" s="14" customFormat="1" ht="10.5" x14ac:dyDescent="0.15">
      <c r="A35" s="15">
        <v>21</v>
      </c>
      <c r="B35" s="16" t="s">
        <v>9</v>
      </c>
      <c r="C35" s="9">
        <v>3862.21</v>
      </c>
      <c r="D35" s="5">
        <v>22416.74</v>
      </c>
      <c r="E35" s="5">
        <v>3101.48695</v>
      </c>
      <c r="F35" s="5">
        <f t="shared" si="2"/>
        <v>80.303426017746318</v>
      </c>
      <c r="G35" s="5">
        <f t="shared" si="3"/>
        <v>13.835584255337752</v>
      </c>
    </row>
    <row r="36" spans="1:11" s="14" customFormat="1" ht="10.5" x14ac:dyDescent="0.15">
      <c r="A36" s="15">
        <v>30</v>
      </c>
      <c r="B36" s="16" t="s">
        <v>10</v>
      </c>
      <c r="C36" s="9">
        <v>0</v>
      </c>
      <c r="D36" s="5">
        <v>0</v>
      </c>
      <c r="E36" s="5">
        <v>0</v>
      </c>
      <c r="F36" s="5" t="e">
        <f t="shared" si="2"/>
        <v>#DIV/0!</v>
      </c>
      <c r="G36" s="5" t="e">
        <f t="shared" si="3"/>
        <v>#DIV/0!</v>
      </c>
    </row>
    <row r="37" spans="1:11" s="14" customFormat="1" ht="10.5" x14ac:dyDescent="0.15">
      <c r="A37" s="15">
        <v>40</v>
      </c>
      <c r="B37" s="16" t="s">
        <v>11</v>
      </c>
      <c r="C37" s="9">
        <v>2670</v>
      </c>
      <c r="D37" s="5">
        <v>2861.02</v>
      </c>
      <c r="E37" s="5">
        <v>722.40093999999999</v>
      </c>
      <c r="F37" s="5">
        <f t="shared" si="2"/>
        <v>27.056214981273406</v>
      </c>
      <c r="G37" s="5">
        <f t="shared" si="3"/>
        <v>25.249768963516505</v>
      </c>
    </row>
    <row r="38" spans="1:11" s="14" customFormat="1" ht="10.5" x14ac:dyDescent="0.15">
      <c r="A38" s="15">
        <v>41</v>
      </c>
      <c r="B38" s="16" t="s">
        <v>12</v>
      </c>
      <c r="C38" s="9">
        <v>22416.080000000002</v>
      </c>
      <c r="D38" s="5">
        <v>22416.080000000002</v>
      </c>
      <c r="E38" s="5">
        <v>11185.929</v>
      </c>
      <c r="F38" s="5">
        <f t="shared" si="2"/>
        <v>49.901360987291262</v>
      </c>
      <c r="G38" s="5">
        <f t="shared" si="3"/>
        <v>49.901360987291262</v>
      </c>
    </row>
    <row r="39" spans="1:11" s="14" customFormat="1" ht="10.5" x14ac:dyDescent="0.15">
      <c r="A39" s="15">
        <v>50</v>
      </c>
      <c r="B39" s="16" t="s">
        <v>25</v>
      </c>
      <c r="C39" s="9">
        <v>9079.9599999999991</v>
      </c>
      <c r="D39" s="5">
        <v>29619.94</v>
      </c>
      <c r="E39" s="5">
        <v>6670.9619400000001</v>
      </c>
      <c r="F39" s="5">
        <f t="shared" si="2"/>
        <v>73.469067484878792</v>
      </c>
      <c r="G39" s="5">
        <f t="shared" si="3"/>
        <v>22.521861759341849</v>
      </c>
    </row>
    <row r="40" spans="1:11" s="14" customFormat="1" ht="10.5" x14ac:dyDescent="0.15">
      <c r="A40" s="15">
        <v>60</v>
      </c>
      <c r="B40" s="16" t="s">
        <v>19</v>
      </c>
      <c r="C40" s="9">
        <v>198465</v>
      </c>
      <c r="D40" s="5">
        <v>257990.54</v>
      </c>
      <c r="E40" s="5">
        <v>66260.546270000006</v>
      </c>
      <c r="F40" s="5">
        <f t="shared" si="2"/>
        <v>33.386514634822262</v>
      </c>
      <c r="G40" s="5">
        <f t="shared" si="3"/>
        <v>25.683323997073693</v>
      </c>
      <c r="K40" s="24"/>
    </row>
    <row r="41" spans="1:11" s="14" customFormat="1" ht="10.5" x14ac:dyDescent="0.15">
      <c r="A41" s="15">
        <v>61</v>
      </c>
      <c r="B41" s="16" t="s">
        <v>13</v>
      </c>
      <c r="C41" s="8">
        <v>1169.51</v>
      </c>
      <c r="D41" s="5">
        <v>1652.51</v>
      </c>
      <c r="E41" s="5">
        <v>536.11699999999996</v>
      </c>
      <c r="F41" s="5">
        <f t="shared" si="2"/>
        <v>45.841164248274922</v>
      </c>
      <c r="G41" s="5">
        <f t="shared" si="3"/>
        <v>32.442587336839104</v>
      </c>
    </row>
    <row r="42" spans="1:11" s="14" customFormat="1" ht="10.5" x14ac:dyDescent="0.15">
      <c r="A42" s="15">
        <v>70</v>
      </c>
      <c r="B42" s="16" t="s">
        <v>20</v>
      </c>
      <c r="C42" s="10">
        <v>88647.5</v>
      </c>
      <c r="D42" s="5">
        <v>51032.94</v>
      </c>
      <c r="E42" s="5">
        <v>746270.18995999999</v>
      </c>
      <c r="F42" s="5">
        <f t="shared" si="2"/>
        <v>841.84008568769571</v>
      </c>
      <c r="G42" s="5">
        <f t="shared" si="3"/>
        <v>1462.3303888821613</v>
      </c>
    </row>
    <row r="43" spans="1:11" s="14" customFormat="1" ht="10.5" x14ac:dyDescent="0.15">
      <c r="A43" s="15">
        <v>71</v>
      </c>
      <c r="B43" s="16" t="s">
        <v>0</v>
      </c>
      <c r="C43" s="8">
        <v>3189.75</v>
      </c>
      <c r="D43" s="5">
        <v>3189.75</v>
      </c>
      <c r="E43" s="5">
        <v>1304.1289999999999</v>
      </c>
      <c r="F43" s="5">
        <f t="shared" si="2"/>
        <v>40.884990986754445</v>
      </c>
      <c r="G43" s="5">
        <f t="shared" si="3"/>
        <v>40.884990986754445</v>
      </c>
    </row>
    <row r="44" spans="1:11" s="14" customFormat="1" ht="10.5" x14ac:dyDescent="0.15">
      <c r="A44" s="17">
        <v>90</v>
      </c>
      <c r="B44" s="18" t="s">
        <v>26</v>
      </c>
      <c r="C44" s="8">
        <v>186620.93</v>
      </c>
      <c r="D44" s="19">
        <v>193808.82</v>
      </c>
      <c r="E44" s="19">
        <v>77836.709069999997</v>
      </c>
      <c r="F44" s="19">
        <f t="shared" si="2"/>
        <v>41.708456318377578</v>
      </c>
      <c r="G44" s="19">
        <f t="shared" si="3"/>
        <v>40.161592785096154</v>
      </c>
    </row>
    <row r="45" spans="1:11" s="14" customFormat="1" ht="10.5" x14ac:dyDescent="0.15">
      <c r="A45" s="28" t="s">
        <v>15</v>
      </c>
      <c r="B45" s="29"/>
      <c r="C45" s="20">
        <f>SUM(C26:C44)</f>
        <v>800558.77</v>
      </c>
      <c r="D45" s="20">
        <f>SUM(D26:D44)</f>
        <v>904160.65000000014</v>
      </c>
      <c r="E45" s="20">
        <f>SUM(E26:E44)</f>
        <v>1053917.6111399999</v>
      </c>
      <c r="F45" s="20">
        <f>E45/C45*100</f>
        <v>131.64775037565323</v>
      </c>
      <c r="G45" s="20">
        <f>E45/D45*100</f>
        <v>116.56309209430866</v>
      </c>
    </row>
    <row r="46" spans="1:11" s="21" customFormat="1" ht="11.25" x14ac:dyDescent="0.2"/>
    <row r="47" spans="1:11" s="23" customFormat="1" ht="10.5" x14ac:dyDescent="0.15">
      <c r="A47" s="22" t="s">
        <v>1</v>
      </c>
      <c r="B47" s="22" t="s">
        <v>2</v>
      </c>
      <c r="C47" s="22" t="s">
        <v>3</v>
      </c>
      <c r="D47" s="22" t="s">
        <v>4</v>
      </c>
      <c r="E47" s="22" t="s">
        <v>29</v>
      </c>
      <c r="F47" s="22" t="s">
        <v>30</v>
      </c>
      <c r="G47" s="22" t="s">
        <v>31</v>
      </c>
    </row>
    <row r="48" spans="1:11" s="14" customFormat="1" ht="10.5" x14ac:dyDescent="0.15">
      <c r="A48" s="27" t="s">
        <v>16</v>
      </c>
      <c r="B48" s="27"/>
      <c r="C48" s="20">
        <f>C23-C45</f>
        <v>-91740.459999999963</v>
      </c>
      <c r="D48" s="20">
        <f>D23-D45</f>
        <v>-164972.33892000024</v>
      </c>
      <c r="E48" s="20">
        <f>E23-E45</f>
        <v>73452.952180000022</v>
      </c>
      <c r="F48" s="20">
        <f>E48/C48*100</f>
        <v>-80.066038670396949</v>
      </c>
      <c r="G48" s="20">
        <f>E48/D48*100</f>
        <v>-44.52440491591711</v>
      </c>
    </row>
    <row r="49" spans="1:7" s="14" customFormat="1" ht="10.5" x14ac:dyDescent="0.15">
      <c r="A49" s="23"/>
      <c r="C49" s="25"/>
      <c r="D49" s="25"/>
      <c r="E49" s="25"/>
      <c r="F49" s="25"/>
      <c r="G49" s="25"/>
    </row>
    <row r="50" spans="1:7" s="23" customFormat="1" ht="10.5" x14ac:dyDescent="0.15">
      <c r="A50" s="22" t="s">
        <v>1</v>
      </c>
      <c r="B50" s="22" t="s">
        <v>2</v>
      </c>
      <c r="C50" s="22" t="s">
        <v>3</v>
      </c>
      <c r="D50" s="22" t="s">
        <v>4</v>
      </c>
      <c r="E50" s="22" t="s">
        <v>29</v>
      </c>
      <c r="F50" s="22" t="s">
        <v>30</v>
      </c>
      <c r="G50" s="22" t="s">
        <v>31</v>
      </c>
    </row>
    <row r="51" spans="1:7" s="14" customFormat="1" ht="10.5" x14ac:dyDescent="0.15">
      <c r="A51" s="27" t="s">
        <v>17</v>
      </c>
      <c r="B51" s="27"/>
      <c r="C51" s="20">
        <f>C45-C23</f>
        <v>91740.459999999963</v>
      </c>
      <c r="D51" s="20">
        <f>D45-D23</f>
        <v>164972.33892000024</v>
      </c>
      <c r="E51" s="20">
        <f>E45-E23</f>
        <v>-73452.952180000022</v>
      </c>
      <c r="F51" s="20">
        <f>E51/C51*100</f>
        <v>-80.066038670396949</v>
      </c>
      <c r="G51" s="20">
        <f>E51/D51*100</f>
        <v>-44.52440491591711</v>
      </c>
    </row>
    <row r="53" spans="1:7" x14ac:dyDescent="0.15">
      <c r="A53" s="2" t="s">
        <v>27</v>
      </c>
    </row>
    <row r="54" spans="1:7" x14ac:dyDescent="0.15">
      <c r="A54" s="2" t="s">
        <v>28</v>
      </c>
    </row>
    <row r="55" spans="1:7" x14ac:dyDescent="0.15">
      <c r="A55" s="2" t="s">
        <v>32</v>
      </c>
    </row>
  </sheetData>
  <mergeCells count="5">
    <mergeCell ref="A1:G1"/>
    <mergeCell ref="A48:B48"/>
    <mergeCell ref="A51:B51"/>
    <mergeCell ref="A23:B23"/>
    <mergeCell ref="A45:B45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firstPageNumber="11" orientation="portrait" useFirstPageNumber="1" r:id="rId1"/>
  <headerFooter alignWithMargins="0">
    <oddFooter>&amp;C&amp;"Times New Roman CE,obyčejné"&amp;8Stránka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zoomScaleNormal="100" workbookViewId="0">
      <selection sqref="A1:G1"/>
    </sheetView>
  </sheetViews>
  <sheetFormatPr defaultRowHeight="9.75" x14ac:dyDescent="0.15"/>
  <cols>
    <col min="1" max="1" width="7.5703125" style="2" customWidth="1"/>
    <col min="2" max="2" width="29.28515625" style="2" customWidth="1"/>
    <col min="3" max="4" width="9.7109375" style="2" customWidth="1"/>
    <col min="5" max="5" width="10.7109375" style="2" customWidth="1"/>
    <col min="6" max="7" width="8.7109375" style="2" customWidth="1"/>
    <col min="8" max="16384" width="9.140625" style="2"/>
  </cols>
  <sheetData>
    <row r="1" spans="1:7" s="1" customFormat="1" ht="27" customHeight="1" x14ac:dyDescent="0.2">
      <c r="A1" s="26" t="s">
        <v>34</v>
      </c>
      <c r="B1" s="26"/>
      <c r="C1" s="26"/>
      <c r="D1" s="26"/>
      <c r="E1" s="26"/>
      <c r="F1" s="26"/>
      <c r="G1" s="26"/>
    </row>
    <row r="2" spans="1:7" s="4" customFormat="1" x14ac:dyDescent="0.2">
      <c r="A2" s="3"/>
      <c r="B2" s="3"/>
      <c r="C2" s="3"/>
      <c r="D2" s="3"/>
      <c r="E2" s="3"/>
      <c r="F2" s="3"/>
      <c r="G2" s="3"/>
    </row>
    <row r="3" spans="1:7" s="23" customFormat="1" ht="10.5" x14ac:dyDescent="0.15">
      <c r="A3" s="22" t="s">
        <v>1</v>
      </c>
      <c r="B3" s="22" t="s">
        <v>2</v>
      </c>
      <c r="C3" s="22" t="s">
        <v>3</v>
      </c>
      <c r="D3" s="22" t="s">
        <v>4</v>
      </c>
      <c r="E3" s="22" t="s">
        <v>29</v>
      </c>
      <c r="F3" s="22" t="s">
        <v>30</v>
      </c>
      <c r="G3" s="22" t="s">
        <v>31</v>
      </c>
    </row>
    <row r="4" spans="1:7" s="14" customFormat="1" ht="10.5" x14ac:dyDescent="0.15">
      <c r="A4" s="11">
        <v>10</v>
      </c>
      <c r="B4" s="12" t="s">
        <v>22</v>
      </c>
      <c r="C4" s="5">
        <v>281.39999999999998</v>
      </c>
      <c r="D4" s="13">
        <v>281.39999999999998</v>
      </c>
      <c r="E4" s="13">
        <v>157.83799999999999</v>
      </c>
      <c r="F4" s="13">
        <f t="shared" ref="F4:F22" si="0">E4/C4*100</f>
        <v>56.090262970859982</v>
      </c>
      <c r="G4" s="13">
        <f>E4/D4*100</f>
        <v>56.090262970859982</v>
      </c>
    </row>
    <row r="5" spans="1:7" s="14" customFormat="1" ht="10.5" x14ac:dyDescent="0.15">
      <c r="A5" s="15">
        <v>11</v>
      </c>
      <c r="B5" s="16" t="s">
        <v>5</v>
      </c>
      <c r="C5" s="5">
        <v>70</v>
      </c>
      <c r="D5" s="5">
        <v>80</v>
      </c>
      <c r="E5" s="5">
        <v>23.31</v>
      </c>
      <c r="F5" s="5">
        <f t="shared" si="0"/>
        <v>33.299999999999997</v>
      </c>
      <c r="G5" s="5">
        <f t="shared" ref="G5:G22" si="1">E5/D5*100</f>
        <v>29.137499999999999</v>
      </c>
    </row>
    <row r="6" spans="1:7" s="14" customFormat="1" ht="10.5" x14ac:dyDescent="0.15">
      <c r="A6" s="15">
        <v>12</v>
      </c>
      <c r="B6" s="16" t="s">
        <v>6</v>
      </c>
      <c r="C6" s="5">
        <v>0</v>
      </c>
      <c r="D6" s="5">
        <v>0</v>
      </c>
      <c r="E6" s="5">
        <v>0</v>
      </c>
      <c r="F6" s="5" t="e">
        <f t="shared" si="0"/>
        <v>#DIV/0!</v>
      </c>
      <c r="G6" s="5" t="e">
        <f t="shared" si="1"/>
        <v>#DIV/0!</v>
      </c>
    </row>
    <row r="7" spans="1:7" s="14" customFormat="1" ht="10.5" x14ac:dyDescent="0.15">
      <c r="A7" s="15">
        <v>13</v>
      </c>
      <c r="B7" s="16" t="s">
        <v>7</v>
      </c>
      <c r="C7" s="5">
        <v>1450</v>
      </c>
      <c r="D7" s="5">
        <v>1450</v>
      </c>
      <c r="E7" s="5">
        <v>569.726</v>
      </c>
      <c r="F7" s="5">
        <f t="shared" si="0"/>
        <v>39.291448275862066</v>
      </c>
      <c r="G7" s="5">
        <f t="shared" si="1"/>
        <v>39.291448275862066</v>
      </c>
    </row>
    <row r="8" spans="1:7" s="14" customFormat="1" ht="10.5" x14ac:dyDescent="0.15">
      <c r="A8" s="15">
        <v>14</v>
      </c>
      <c r="B8" s="16" t="s">
        <v>23</v>
      </c>
      <c r="C8" s="5">
        <v>0</v>
      </c>
      <c r="D8" s="5">
        <v>1249.3879999999999</v>
      </c>
      <c r="E8" s="5">
        <v>1249.3879999999999</v>
      </c>
      <c r="F8" s="5" t="e">
        <f>E8/C8*100</f>
        <v>#DIV/0!</v>
      </c>
      <c r="G8" s="5">
        <f>E8/D8*100</f>
        <v>100</v>
      </c>
    </row>
    <row r="9" spans="1:7" s="14" customFormat="1" ht="10.5" x14ac:dyDescent="0.15">
      <c r="A9" s="15">
        <v>15</v>
      </c>
      <c r="B9" s="16" t="s">
        <v>18</v>
      </c>
      <c r="C9" s="5">
        <v>35</v>
      </c>
      <c r="D9" s="5">
        <v>71.3</v>
      </c>
      <c r="E9" s="5">
        <v>54.642000000000003</v>
      </c>
      <c r="F9" s="5">
        <f>E9/C9*100</f>
        <v>156.12</v>
      </c>
      <c r="G9" s="5">
        <f>E9/D9*100</f>
        <v>76.636746143057508</v>
      </c>
    </row>
    <row r="10" spans="1:7" s="14" customFormat="1" ht="10.5" x14ac:dyDescent="0.15">
      <c r="A10" s="15">
        <v>16</v>
      </c>
      <c r="B10" s="16" t="s">
        <v>8</v>
      </c>
      <c r="C10" s="5">
        <v>6690</v>
      </c>
      <c r="D10" s="5">
        <v>6690</v>
      </c>
      <c r="E10" s="5">
        <v>4634.9025499999998</v>
      </c>
      <c r="F10" s="5">
        <f>E10/C10*100</f>
        <v>69.281054559043341</v>
      </c>
      <c r="G10" s="5">
        <f>E10/D10*100</f>
        <v>69.281054559043341</v>
      </c>
    </row>
    <row r="11" spans="1:7" s="14" customFormat="1" ht="10.5" x14ac:dyDescent="0.15">
      <c r="A11" s="15">
        <v>19</v>
      </c>
      <c r="B11" s="16" t="s">
        <v>21</v>
      </c>
      <c r="C11" s="5">
        <v>4130</v>
      </c>
      <c r="D11" s="5">
        <v>4470</v>
      </c>
      <c r="E11" s="5">
        <v>2813.08412</v>
      </c>
      <c r="F11" s="5">
        <f>E11/C11*100</f>
        <v>68.113416949152537</v>
      </c>
      <c r="G11" s="5">
        <f>E11/D11*100</f>
        <v>62.932530648769578</v>
      </c>
    </row>
    <row r="12" spans="1:7" s="14" customFormat="1" ht="10.5" x14ac:dyDescent="0.15">
      <c r="A12" s="15">
        <v>20</v>
      </c>
      <c r="B12" s="16" t="s">
        <v>24</v>
      </c>
      <c r="C12" s="6">
        <v>0</v>
      </c>
      <c r="D12" s="5">
        <v>13495.34</v>
      </c>
      <c r="E12" s="5">
        <v>8195.40524</v>
      </c>
      <c r="F12" s="5" t="e">
        <f t="shared" si="0"/>
        <v>#DIV/0!</v>
      </c>
      <c r="G12" s="5">
        <f t="shared" si="1"/>
        <v>60.727667772727479</v>
      </c>
    </row>
    <row r="13" spans="1:7" s="14" customFormat="1" ht="10.5" x14ac:dyDescent="0.15">
      <c r="A13" s="15">
        <v>21</v>
      </c>
      <c r="B13" s="16" t="s">
        <v>9</v>
      </c>
      <c r="C13" s="5">
        <v>3</v>
      </c>
      <c r="D13" s="5">
        <v>13930.37</v>
      </c>
      <c r="E13" s="5">
        <v>13898.86988</v>
      </c>
      <c r="F13" s="5">
        <f t="shared" si="0"/>
        <v>463295.66266666673</v>
      </c>
      <c r="G13" s="5">
        <f t="shared" si="1"/>
        <v>99.773874491488741</v>
      </c>
    </row>
    <row r="14" spans="1:7" s="14" customFormat="1" ht="10.5" x14ac:dyDescent="0.15">
      <c r="A14" s="15">
        <v>30</v>
      </c>
      <c r="B14" s="16" t="s">
        <v>10</v>
      </c>
      <c r="C14" s="5">
        <v>850</v>
      </c>
      <c r="D14" s="5">
        <v>850</v>
      </c>
      <c r="E14" s="5">
        <v>507.2</v>
      </c>
      <c r="F14" s="5">
        <f t="shared" si="0"/>
        <v>59.670588235294119</v>
      </c>
      <c r="G14" s="5">
        <f t="shared" si="1"/>
        <v>59.670588235294119</v>
      </c>
    </row>
    <row r="15" spans="1:7" s="14" customFormat="1" ht="10.5" x14ac:dyDescent="0.15">
      <c r="A15" s="15">
        <v>40</v>
      </c>
      <c r="B15" s="16" t="s">
        <v>11</v>
      </c>
      <c r="C15" s="5">
        <v>504.9</v>
      </c>
      <c r="D15" s="5">
        <v>695.92</v>
      </c>
      <c r="E15" s="5">
        <v>459.85649999999998</v>
      </c>
      <c r="F15" s="5">
        <f t="shared" si="0"/>
        <v>91.078728461081397</v>
      </c>
      <c r="G15" s="5">
        <f t="shared" si="1"/>
        <v>66.078931486377741</v>
      </c>
    </row>
    <row r="16" spans="1:7" s="14" customFormat="1" ht="10.5" x14ac:dyDescent="0.15">
      <c r="A16" s="15">
        <v>41</v>
      </c>
      <c r="B16" s="16" t="s">
        <v>12</v>
      </c>
      <c r="C16" s="5">
        <v>10375</v>
      </c>
      <c r="D16" s="5">
        <v>10375</v>
      </c>
      <c r="E16" s="5">
        <v>5817.4690000000001</v>
      </c>
      <c r="F16" s="5">
        <f t="shared" si="0"/>
        <v>56.071990361445778</v>
      </c>
      <c r="G16" s="5">
        <f t="shared" si="1"/>
        <v>56.071990361445778</v>
      </c>
    </row>
    <row r="17" spans="1:7" s="14" customFormat="1" ht="10.5" x14ac:dyDescent="0.15">
      <c r="A17" s="15">
        <v>50</v>
      </c>
      <c r="B17" s="16" t="s">
        <v>25</v>
      </c>
      <c r="C17" s="5">
        <v>25446.720000000001</v>
      </c>
      <c r="D17" s="5">
        <v>25446.720000000001</v>
      </c>
      <c r="E17" s="5">
        <v>19626.794720000002</v>
      </c>
      <c r="F17" s="5">
        <f t="shared" si="0"/>
        <v>77.128976622527389</v>
      </c>
      <c r="G17" s="5">
        <f t="shared" si="1"/>
        <v>77.128976622527389</v>
      </c>
    </row>
    <row r="18" spans="1:7" s="14" customFormat="1" ht="10.5" x14ac:dyDescent="0.15">
      <c r="A18" s="15">
        <v>60</v>
      </c>
      <c r="B18" s="16" t="s">
        <v>19</v>
      </c>
      <c r="C18" s="5">
        <v>0</v>
      </c>
      <c r="D18" s="5">
        <v>21.338080000000001</v>
      </c>
      <c r="E18" s="5">
        <v>21.338080000000001</v>
      </c>
      <c r="F18" s="5" t="e">
        <f t="shared" si="0"/>
        <v>#DIV/0!</v>
      </c>
      <c r="G18" s="5">
        <f t="shared" si="1"/>
        <v>100</v>
      </c>
    </row>
    <row r="19" spans="1:7" s="14" customFormat="1" ht="10.5" x14ac:dyDescent="0.15">
      <c r="A19" s="15">
        <v>61</v>
      </c>
      <c r="B19" s="16" t="s">
        <v>13</v>
      </c>
      <c r="C19" s="5">
        <v>3085</v>
      </c>
      <c r="D19" s="5">
        <v>3085</v>
      </c>
      <c r="E19" s="5">
        <v>2685.2049999999999</v>
      </c>
      <c r="F19" s="5">
        <f t="shared" si="0"/>
        <v>87.04068071312804</v>
      </c>
      <c r="G19" s="5">
        <f t="shared" si="1"/>
        <v>87.04068071312804</v>
      </c>
    </row>
    <row r="20" spans="1:7" s="14" customFormat="1" ht="10.5" x14ac:dyDescent="0.15">
      <c r="A20" s="15">
        <v>70</v>
      </c>
      <c r="B20" s="16" t="s">
        <v>20</v>
      </c>
      <c r="C20" s="7">
        <v>590217.6</v>
      </c>
      <c r="D20" s="5">
        <v>591316.85</v>
      </c>
      <c r="E20" s="5">
        <v>315716.25073999999</v>
      </c>
      <c r="F20" s="5">
        <f t="shared" si="0"/>
        <v>53.491500548272363</v>
      </c>
      <c r="G20" s="5">
        <f t="shared" si="1"/>
        <v>53.392060574631017</v>
      </c>
    </row>
    <row r="21" spans="1:7" s="14" customFormat="1" ht="10.5" x14ac:dyDescent="0.15">
      <c r="A21" s="15">
        <v>71</v>
      </c>
      <c r="B21" s="16" t="s">
        <v>0</v>
      </c>
      <c r="C21" s="5">
        <v>140</v>
      </c>
      <c r="D21" s="5">
        <v>140</v>
      </c>
      <c r="E21" s="5">
        <v>67.483000000000004</v>
      </c>
      <c r="F21" s="5">
        <f t="shared" si="0"/>
        <v>48.20214285714286</v>
      </c>
      <c r="G21" s="5">
        <f t="shared" si="1"/>
        <v>48.20214285714286</v>
      </c>
    </row>
    <row r="22" spans="1:7" s="14" customFormat="1" ht="10.5" x14ac:dyDescent="0.15">
      <c r="A22" s="17">
        <v>90</v>
      </c>
      <c r="B22" s="18" t="s">
        <v>26</v>
      </c>
      <c r="C22" s="5">
        <v>65539.69</v>
      </c>
      <c r="D22" s="19">
        <v>65539.684999999998</v>
      </c>
      <c r="E22" s="19">
        <v>33811.654139999999</v>
      </c>
      <c r="F22" s="19">
        <f t="shared" si="0"/>
        <v>51.589585089584645</v>
      </c>
      <c r="G22" s="19">
        <f t="shared" si="1"/>
        <v>51.589589025336323</v>
      </c>
    </row>
    <row r="23" spans="1:7" s="14" customFormat="1" ht="10.5" x14ac:dyDescent="0.15">
      <c r="A23" s="28" t="s">
        <v>14</v>
      </c>
      <c r="B23" s="29"/>
      <c r="C23" s="20">
        <f>SUM(C4:C22)</f>
        <v>708818.31</v>
      </c>
      <c r="D23" s="20">
        <f>SUM(D4:D22)</f>
        <v>739188.3110799999</v>
      </c>
      <c r="E23" s="20">
        <f>SUM(E4:E22)</f>
        <v>410310.41697000002</v>
      </c>
      <c r="F23" s="20">
        <f>E23/C23*100</f>
        <v>57.886543163649371</v>
      </c>
      <c r="G23" s="20">
        <f>E23/D23*100</f>
        <v>55.508239351148703</v>
      </c>
    </row>
    <row r="24" spans="1:7" s="21" customFormat="1" ht="11.25" x14ac:dyDescent="0.2"/>
    <row r="25" spans="1:7" s="23" customFormat="1" ht="10.5" x14ac:dyDescent="0.15">
      <c r="A25" s="22" t="s">
        <v>1</v>
      </c>
      <c r="B25" s="22" t="s">
        <v>2</v>
      </c>
      <c r="C25" s="22" t="s">
        <v>3</v>
      </c>
      <c r="D25" s="22" t="s">
        <v>4</v>
      </c>
      <c r="E25" s="22" t="s">
        <v>29</v>
      </c>
      <c r="F25" s="22" t="s">
        <v>30</v>
      </c>
      <c r="G25" s="22" t="s">
        <v>31</v>
      </c>
    </row>
    <row r="26" spans="1:7" s="14" customFormat="1" ht="10.5" x14ac:dyDescent="0.15">
      <c r="A26" s="11">
        <v>10</v>
      </c>
      <c r="B26" s="12" t="s">
        <v>22</v>
      </c>
      <c r="C26" s="8">
        <v>9425.2000000000007</v>
      </c>
      <c r="D26" s="13">
        <v>10967.95</v>
      </c>
      <c r="E26" s="13">
        <v>4773.2445299999999</v>
      </c>
      <c r="F26" s="13">
        <f t="shared" ref="F26:F44" si="2">E26/C26*100</f>
        <v>50.643429635445393</v>
      </c>
      <c r="G26" s="13">
        <f>E26/D26*100</f>
        <v>43.519933351264363</v>
      </c>
    </row>
    <row r="27" spans="1:7" s="14" customFormat="1" ht="10.5" x14ac:dyDescent="0.15">
      <c r="A27" s="15">
        <v>11</v>
      </c>
      <c r="B27" s="16" t="s">
        <v>5</v>
      </c>
      <c r="C27" s="9">
        <v>19218.46</v>
      </c>
      <c r="D27" s="5">
        <v>19228.46</v>
      </c>
      <c r="E27" s="5">
        <v>8029.9474799999998</v>
      </c>
      <c r="F27" s="5">
        <f t="shared" si="2"/>
        <v>41.782471020050515</v>
      </c>
      <c r="G27" s="5">
        <f t="shared" ref="G27:G44" si="3">E27/D27*100</f>
        <v>41.760741525842427</v>
      </c>
    </row>
    <row r="28" spans="1:7" s="14" customFormat="1" ht="10.5" x14ac:dyDescent="0.15">
      <c r="A28" s="15">
        <v>12</v>
      </c>
      <c r="B28" s="16" t="s">
        <v>6</v>
      </c>
      <c r="C28" s="8">
        <v>1399.92</v>
      </c>
      <c r="D28" s="5">
        <v>1399.92</v>
      </c>
      <c r="E28" s="5">
        <v>334.82618000000002</v>
      </c>
      <c r="F28" s="5">
        <f t="shared" si="2"/>
        <v>23.917522429853136</v>
      </c>
      <c r="G28" s="5">
        <f t="shared" si="3"/>
        <v>23.917522429853136</v>
      </c>
    </row>
    <row r="29" spans="1:7" s="14" customFormat="1" ht="10.5" x14ac:dyDescent="0.15">
      <c r="A29" s="15">
        <v>13</v>
      </c>
      <c r="B29" s="16" t="s">
        <v>7</v>
      </c>
      <c r="C29" s="9">
        <v>34798.050000000003</v>
      </c>
      <c r="D29" s="5">
        <v>34923.050000000003</v>
      </c>
      <c r="E29" s="5">
        <v>13522.680899999999</v>
      </c>
      <c r="F29" s="5">
        <f t="shared" si="2"/>
        <v>38.860455973826113</v>
      </c>
      <c r="G29" s="5">
        <f t="shared" si="3"/>
        <v>38.721362824839176</v>
      </c>
    </row>
    <row r="30" spans="1:7" s="14" customFormat="1" ht="10.5" x14ac:dyDescent="0.15">
      <c r="A30" s="15">
        <v>14</v>
      </c>
      <c r="B30" s="16" t="s">
        <v>23</v>
      </c>
      <c r="C30" s="8">
        <v>145008.1</v>
      </c>
      <c r="D30" s="5">
        <v>147419.07</v>
      </c>
      <c r="E30" s="5">
        <v>55844.333870000002</v>
      </c>
      <c r="F30" s="5">
        <f t="shared" si="2"/>
        <v>38.511182389121714</v>
      </c>
      <c r="G30" s="5">
        <f t="shared" si="3"/>
        <v>37.881349997663122</v>
      </c>
    </row>
    <row r="31" spans="1:7" s="14" customFormat="1" ht="10.5" x14ac:dyDescent="0.15">
      <c r="A31" s="15">
        <v>15</v>
      </c>
      <c r="B31" s="16" t="s">
        <v>18</v>
      </c>
      <c r="C31" s="8">
        <v>9587.24</v>
      </c>
      <c r="D31" s="5">
        <v>10302.280000000001</v>
      </c>
      <c r="E31" s="5">
        <v>4482.4698500000004</v>
      </c>
      <c r="F31" s="5">
        <f t="shared" si="2"/>
        <v>46.754538845381994</v>
      </c>
      <c r="G31" s="5">
        <f t="shared" si="3"/>
        <v>43.50949352958763</v>
      </c>
    </row>
    <row r="32" spans="1:7" s="14" customFormat="1" ht="10.5" x14ac:dyDescent="0.15">
      <c r="A32" s="15">
        <v>16</v>
      </c>
      <c r="B32" s="16" t="s">
        <v>8</v>
      </c>
      <c r="C32" s="8">
        <v>0</v>
      </c>
      <c r="D32" s="5">
        <v>0</v>
      </c>
      <c r="E32" s="5">
        <v>0</v>
      </c>
      <c r="F32" s="5" t="e">
        <f t="shared" si="2"/>
        <v>#DIV/0!</v>
      </c>
      <c r="G32" s="5" t="e">
        <f t="shared" si="3"/>
        <v>#DIV/0!</v>
      </c>
    </row>
    <row r="33" spans="1:11" s="14" customFormat="1" ht="10.5" x14ac:dyDescent="0.15">
      <c r="A33" s="15">
        <v>19</v>
      </c>
      <c r="B33" s="16" t="s">
        <v>21</v>
      </c>
      <c r="C33" s="9">
        <v>5818.37</v>
      </c>
      <c r="D33" s="5">
        <v>6502.97</v>
      </c>
      <c r="E33" s="5">
        <v>2427.5571199999999</v>
      </c>
      <c r="F33" s="5">
        <f t="shared" si="2"/>
        <v>41.722288544729878</v>
      </c>
      <c r="G33" s="5">
        <f t="shared" si="3"/>
        <v>37.329975688031773</v>
      </c>
    </row>
    <row r="34" spans="1:11" s="14" customFormat="1" ht="10.5" x14ac:dyDescent="0.15">
      <c r="A34" s="15">
        <v>20</v>
      </c>
      <c r="B34" s="16" t="s">
        <v>24</v>
      </c>
      <c r="C34" s="9">
        <v>59182.49</v>
      </c>
      <c r="D34" s="5">
        <v>88428.61</v>
      </c>
      <c r="E34" s="5">
        <v>50614.081080000004</v>
      </c>
      <c r="F34" s="5">
        <f t="shared" si="2"/>
        <v>85.522054039970271</v>
      </c>
      <c r="G34" s="5">
        <f t="shared" si="3"/>
        <v>57.237223428028564</v>
      </c>
    </row>
    <row r="35" spans="1:11" s="14" customFormat="1" ht="10.5" x14ac:dyDescent="0.15">
      <c r="A35" s="15">
        <v>21</v>
      </c>
      <c r="B35" s="16" t="s">
        <v>9</v>
      </c>
      <c r="C35" s="9">
        <v>3862.21</v>
      </c>
      <c r="D35" s="5">
        <v>22416.74</v>
      </c>
      <c r="E35" s="5">
        <v>3101.48695</v>
      </c>
      <c r="F35" s="5">
        <f t="shared" si="2"/>
        <v>80.303426017746318</v>
      </c>
      <c r="G35" s="5">
        <f t="shared" si="3"/>
        <v>13.835584255337752</v>
      </c>
    </row>
    <row r="36" spans="1:11" s="14" customFormat="1" ht="10.5" x14ac:dyDescent="0.15">
      <c r="A36" s="15">
        <v>30</v>
      </c>
      <c r="B36" s="16" t="s">
        <v>10</v>
      </c>
      <c r="C36" s="9">
        <v>0</v>
      </c>
      <c r="D36" s="5">
        <v>0</v>
      </c>
      <c r="E36" s="5">
        <v>0</v>
      </c>
      <c r="F36" s="5" t="e">
        <f t="shared" si="2"/>
        <v>#DIV/0!</v>
      </c>
      <c r="G36" s="5" t="e">
        <f t="shared" si="3"/>
        <v>#DIV/0!</v>
      </c>
    </row>
    <row r="37" spans="1:11" s="14" customFormat="1" ht="10.5" x14ac:dyDescent="0.15">
      <c r="A37" s="15">
        <v>40</v>
      </c>
      <c r="B37" s="16" t="s">
        <v>11</v>
      </c>
      <c r="C37" s="9">
        <v>2670</v>
      </c>
      <c r="D37" s="5">
        <v>2861.02</v>
      </c>
      <c r="E37" s="5">
        <v>722.40093999999999</v>
      </c>
      <c r="F37" s="5">
        <f t="shared" si="2"/>
        <v>27.056214981273406</v>
      </c>
      <c r="G37" s="5">
        <f t="shared" si="3"/>
        <v>25.249768963516505</v>
      </c>
    </row>
    <row r="38" spans="1:11" s="14" customFormat="1" ht="10.5" x14ac:dyDescent="0.15">
      <c r="A38" s="15">
        <v>41</v>
      </c>
      <c r="B38" s="16" t="s">
        <v>12</v>
      </c>
      <c r="C38" s="9">
        <v>22416.080000000002</v>
      </c>
      <c r="D38" s="5">
        <v>22416.080000000002</v>
      </c>
      <c r="E38" s="5">
        <v>11185.929</v>
      </c>
      <c r="F38" s="5">
        <f t="shared" si="2"/>
        <v>49.901360987291262</v>
      </c>
      <c r="G38" s="5">
        <f t="shared" si="3"/>
        <v>49.901360987291262</v>
      </c>
    </row>
    <row r="39" spans="1:11" s="14" customFormat="1" ht="10.5" x14ac:dyDescent="0.15">
      <c r="A39" s="15">
        <v>50</v>
      </c>
      <c r="B39" s="16" t="s">
        <v>25</v>
      </c>
      <c r="C39" s="9">
        <v>9079.9599999999991</v>
      </c>
      <c r="D39" s="5">
        <v>29619.94</v>
      </c>
      <c r="E39" s="5">
        <v>6670.9619400000001</v>
      </c>
      <c r="F39" s="5">
        <f t="shared" si="2"/>
        <v>73.469067484878792</v>
      </c>
      <c r="G39" s="5">
        <f t="shared" si="3"/>
        <v>22.521861759341849</v>
      </c>
    </row>
    <row r="40" spans="1:11" s="14" customFormat="1" ht="10.5" x14ac:dyDescent="0.15">
      <c r="A40" s="15">
        <v>60</v>
      </c>
      <c r="B40" s="16" t="s">
        <v>19</v>
      </c>
      <c r="C40" s="9">
        <v>198465</v>
      </c>
      <c r="D40" s="5">
        <v>257990.54</v>
      </c>
      <c r="E40" s="5">
        <v>66260.546270000006</v>
      </c>
      <c r="F40" s="5">
        <f t="shared" si="2"/>
        <v>33.386514634822262</v>
      </c>
      <c r="G40" s="5">
        <f t="shared" si="3"/>
        <v>25.683323997073693</v>
      </c>
      <c r="K40" s="24"/>
    </row>
    <row r="41" spans="1:11" s="14" customFormat="1" ht="10.5" x14ac:dyDescent="0.15">
      <c r="A41" s="15">
        <v>61</v>
      </c>
      <c r="B41" s="16" t="s">
        <v>13</v>
      </c>
      <c r="C41" s="8">
        <v>1169.51</v>
      </c>
      <c r="D41" s="5">
        <v>1652.51</v>
      </c>
      <c r="E41" s="5">
        <v>536.11699999999996</v>
      </c>
      <c r="F41" s="5">
        <f t="shared" si="2"/>
        <v>45.841164248274922</v>
      </c>
      <c r="G41" s="5">
        <f t="shared" si="3"/>
        <v>32.442587336839104</v>
      </c>
    </row>
    <row r="42" spans="1:11" s="14" customFormat="1" ht="10.5" x14ac:dyDescent="0.15">
      <c r="A42" s="15">
        <v>70</v>
      </c>
      <c r="B42" s="16" t="s">
        <v>20</v>
      </c>
      <c r="C42" s="10">
        <v>88647.5</v>
      </c>
      <c r="D42" s="5">
        <v>51032.94</v>
      </c>
      <c r="E42" s="5">
        <v>29210.043610000001</v>
      </c>
      <c r="F42" s="5">
        <f t="shared" si="2"/>
        <v>32.950781025973654</v>
      </c>
      <c r="G42" s="5">
        <f t="shared" si="3"/>
        <v>57.237626540818532</v>
      </c>
    </row>
    <row r="43" spans="1:11" s="14" customFormat="1" ht="10.5" x14ac:dyDescent="0.15">
      <c r="A43" s="15">
        <v>71</v>
      </c>
      <c r="B43" s="16" t="s">
        <v>0</v>
      </c>
      <c r="C43" s="8">
        <v>3189.75</v>
      </c>
      <c r="D43" s="5">
        <v>3189.75</v>
      </c>
      <c r="E43" s="5">
        <v>1304.1289999999999</v>
      </c>
      <c r="F43" s="5">
        <f t="shared" si="2"/>
        <v>40.884990986754445</v>
      </c>
      <c r="G43" s="5">
        <f t="shared" si="3"/>
        <v>40.884990986754445</v>
      </c>
    </row>
    <row r="44" spans="1:11" s="14" customFormat="1" ht="10.5" x14ac:dyDescent="0.15">
      <c r="A44" s="17">
        <v>90</v>
      </c>
      <c r="B44" s="18" t="s">
        <v>26</v>
      </c>
      <c r="C44" s="8">
        <v>186620.93</v>
      </c>
      <c r="D44" s="19">
        <v>193808.82</v>
      </c>
      <c r="E44" s="19">
        <v>77836.709069999997</v>
      </c>
      <c r="F44" s="19">
        <f t="shared" si="2"/>
        <v>41.708456318377578</v>
      </c>
      <c r="G44" s="19">
        <f t="shared" si="3"/>
        <v>40.161592785096154</v>
      </c>
    </row>
    <row r="45" spans="1:11" s="14" customFormat="1" ht="10.5" x14ac:dyDescent="0.15">
      <c r="A45" s="28" t="s">
        <v>15</v>
      </c>
      <c r="B45" s="29"/>
      <c r="C45" s="20">
        <f>SUM(C26:C44)</f>
        <v>800558.77</v>
      </c>
      <c r="D45" s="20">
        <f>SUM(D26:D44)</f>
        <v>904160.65000000014</v>
      </c>
      <c r="E45" s="20">
        <f>SUM(E26:E44)</f>
        <v>336857.46478999994</v>
      </c>
      <c r="F45" s="20">
        <f>E45/C45*100</f>
        <v>42.077793338020633</v>
      </c>
      <c r="G45" s="20">
        <f>E45/D45*100</f>
        <v>37.256373056049263</v>
      </c>
    </row>
    <row r="46" spans="1:11" s="21" customFormat="1" ht="11.25" x14ac:dyDescent="0.2"/>
    <row r="47" spans="1:11" s="23" customFormat="1" ht="10.5" x14ac:dyDescent="0.15">
      <c r="A47" s="22" t="s">
        <v>1</v>
      </c>
      <c r="B47" s="22" t="s">
        <v>2</v>
      </c>
      <c r="C47" s="22" t="s">
        <v>3</v>
      </c>
      <c r="D47" s="22" t="s">
        <v>4</v>
      </c>
      <c r="E47" s="22" t="s">
        <v>29</v>
      </c>
      <c r="F47" s="22" t="s">
        <v>30</v>
      </c>
      <c r="G47" s="22" t="s">
        <v>31</v>
      </c>
    </row>
    <row r="48" spans="1:11" s="14" customFormat="1" ht="10.5" x14ac:dyDescent="0.15">
      <c r="A48" s="27" t="s">
        <v>16</v>
      </c>
      <c r="B48" s="27"/>
      <c r="C48" s="20">
        <f>C23-C45</f>
        <v>-91740.459999999963</v>
      </c>
      <c r="D48" s="20">
        <f>D23-D45</f>
        <v>-164972.33892000024</v>
      </c>
      <c r="E48" s="20">
        <f>E23-E45</f>
        <v>73452.95218000008</v>
      </c>
      <c r="F48" s="20">
        <f>E48/C48*100</f>
        <v>-80.06603867039702</v>
      </c>
      <c r="G48" s="20">
        <f>E48/D48*100</f>
        <v>-44.524404915917145</v>
      </c>
    </row>
    <row r="49" spans="1:7" s="14" customFormat="1" ht="10.5" x14ac:dyDescent="0.15">
      <c r="A49" s="23"/>
      <c r="C49" s="25"/>
      <c r="D49" s="25"/>
      <c r="E49" s="25"/>
      <c r="F49" s="25"/>
      <c r="G49" s="25"/>
    </row>
    <row r="50" spans="1:7" s="23" customFormat="1" ht="10.5" x14ac:dyDescent="0.15">
      <c r="A50" s="22" t="s">
        <v>1</v>
      </c>
      <c r="B50" s="22" t="s">
        <v>2</v>
      </c>
      <c r="C50" s="22" t="s">
        <v>3</v>
      </c>
      <c r="D50" s="22" t="s">
        <v>4</v>
      </c>
      <c r="E50" s="22" t="s">
        <v>29</v>
      </c>
      <c r="F50" s="22" t="s">
        <v>30</v>
      </c>
      <c r="G50" s="22" t="s">
        <v>31</v>
      </c>
    </row>
    <row r="51" spans="1:7" s="14" customFormat="1" ht="10.5" x14ac:dyDescent="0.15">
      <c r="A51" s="27" t="s">
        <v>17</v>
      </c>
      <c r="B51" s="27"/>
      <c r="C51" s="20">
        <f>C45-C23</f>
        <v>91740.459999999963</v>
      </c>
      <c r="D51" s="20">
        <f>D45-D23</f>
        <v>164972.33892000024</v>
      </c>
      <c r="E51" s="20">
        <f>E45-E23</f>
        <v>-73452.95218000008</v>
      </c>
      <c r="F51" s="20">
        <f>E51/C51*100</f>
        <v>-80.06603867039702</v>
      </c>
      <c r="G51" s="20">
        <f>E51/D51*100</f>
        <v>-44.524404915917145</v>
      </c>
    </row>
    <row r="53" spans="1:7" x14ac:dyDescent="0.15">
      <c r="A53" s="2" t="s">
        <v>27</v>
      </c>
    </row>
    <row r="54" spans="1:7" x14ac:dyDescent="0.15">
      <c r="A54" s="2" t="s">
        <v>28</v>
      </c>
    </row>
    <row r="55" spans="1:7" x14ac:dyDescent="0.15">
      <c r="A55" s="2" t="s">
        <v>32</v>
      </c>
    </row>
  </sheetData>
  <mergeCells count="5">
    <mergeCell ref="A1:G1"/>
    <mergeCell ref="A48:B48"/>
    <mergeCell ref="A51:B51"/>
    <mergeCell ref="A23:B23"/>
    <mergeCell ref="A45:B45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firstPageNumber="12" orientation="portrait" useFirstPageNumber="1" horizontalDpi="300" verticalDpi="300" r:id="rId1"/>
  <headerFooter alignWithMargins="0">
    <oddFooter>&amp;C&amp;"Times New Roman CE,obyčejné"&amp;8Stránka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Kapitoly-bez konsolidace</vt:lpstr>
      <vt:lpstr>Kapitoly-s konsolidací</vt:lpstr>
    </vt:vector>
  </TitlesOfParts>
  <Company>Městský úřad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Neckař Milan</cp:lastModifiedBy>
  <cp:lastPrinted>2015-07-30T12:24:28Z</cp:lastPrinted>
  <dcterms:created xsi:type="dcterms:W3CDTF">1999-03-15T07:50:21Z</dcterms:created>
  <dcterms:modified xsi:type="dcterms:W3CDTF">2015-07-30T12:25:26Z</dcterms:modified>
</cp:coreProperties>
</file>