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075" windowHeight="8580"/>
  </bookViews>
  <sheets>
    <sheet name="Nad index" sheetId="1" r:id="rId1"/>
  </sheets>
  <calcPr calcId="145621"/>
</workbook>
</file>

<file path=xl/calcChain.xml><?xml version="1.0" encoding="utf-8"?>
<calcChain xmlns="http://schemas.openxmlformats.org/spreadsheetml/2006/main">
  <c r="F27" i="1" l="1"/>
  <c r="F37" i="1" l="1"/>
  <c r="F43" i="1" l="1"/>
  <c r="F41" i="1"/>
  <c r="F39" i="1"/>
  <c r="F34" i="1" l="1"/>
  <c r="F32" i="1"/>
  <c r="F6" i="1" l="1"/>
  <c r="F50" i="1" l="1"/>
  <c r="F45" i="1" l="1"/>
  <c r="F17" i="1" l="1"/>
  <c r="F10" i="1"/>
  <c r="F52" i="1" s="1"/>
</calcChain>
</file>

<file path=xl/sharedStrings.xml><?xml version="1.0" encoding="utf-8"?>
<sst xmlns="http://schemas.openxmlformats.org/spreadsheetml/2006/main" count="128" uniqueCount="105">
  <si>
    <t>Kapitola</t>
  </si>
  <si>
    <t>Organizace</t>
  </si>
  <si>
    <t>ODPA</t>
  </si>
  <si>
    <t>Položka</t>
  </si>
  <si>
    <t>UZ</t>
  </si>
  <si>
    <t>Text - důvod</t>
  </si>
  <si>
    <t>0100000100300</t>
  </si>
  <si>
    <t>Celkem kapitola 10 - Kancelář primátora</t>
  </si>
  <si>
    <r>
      <t xml:space="preserve">Celkem kapitola 90 - </t>
    </r>
    <r>
      <rPr>
        <b/>
        <sz val="7"/>
        <rFont val="Times New Roman"/>
        <family val="1"/>
        <charset val="238"/>
      </rPr>
      <t>Správa a údržba majetku města</t>
    </r>
  </si>
  <si>
    <t>Celkem nad index 1,0</t>
  </si>
  <si>
    <t>006171</t>
  </si>
  <si>
    <t>0110000000000</t>
  </si>
  <si>
    <t>Celkem kapitola 11 - Správa a zabezpečení</t>
  </si>
  <si>
    <t>0190000190100</t>
  </si>
  <si>
    <t>Celkem kapitola 19 - DUHA KK u hradeb</t>
  </si>
  <si>
    <t>Celkem kapitola 20 - Školství, kultura a sport</t>
  </si>
  <si>
    <t>002221</t>
  </si>
  <si>
    <t>0410000000000</t>
  </si>
  <si>
    <t>0190000190102</t>
  </si>
  <si>
    <t>Dopravní obslužnost území - MHD.</t>
  </si>
  <si>
    <t>Celkem kapitola 41 - Doprava</t>
  </si>
  <si>
    <t>Celkem kapitola 71 - Sociální fond</t>
  </si>
  <si>
    <t xml:space="preserve">Doplnění skladových zásob upomínkových předmětů určených jak k prodeji v Regionálním informačním centru, tak k propagaci města (poskytovány organizacím při pořádání kulturních, společenských a sportovních akcí), pořízení nových informačních materiálů pro turisty a návštěvníky města minimálně ve třech jazykových mutacích. Dalším důvodem požadovaného navýšení je nárůst cen poptávaného zboží a finanční výhodnost objednávání většího množství výrobků s tím, že se sníží cena za 1 kus.   </t>
  </si>
  <si>
    <t>Nárůst nákladů na občerstvení při setkání jubilantů v Duze KK u hradeb.</t>
  </si>
  <si>
    <t>Navýšení položky je požadováno z důvodu plánování prezentace dechových souborů a prostějovských kapel v rámci akce Prostějovské léto.</t>
  </si>
  <si>
    <t>Navýšení položky je požadováno z důvodu zajištění adekvátní velikosti pódia, propagačních panelů, ostrahy v rámci akce Prostějovské léto.</t>
  </si>
  <si>
    <t>ZŠ a MŠ PV, Palackého tř. 14 - správce nového hřiště v Čechovicích, funguje od dubna 2016, provozní doba duben - říjen, půjčování sportovního náčiní, údržba hřiště.</t>
  </si>
  <si>
    <t>ZŠ a MŠ PV, Jana Železného - úvazek 0,5 údržbáře pro mateřskou školu - opravy a údržba vnitřního i vnějšího areálu mateřské školy a jeslí.</t>
  </si>
  <si>
    <t xml:space="preserve">Sportcentrum DDM - 450 000 Kč na náklady spojené se stěhováním, provozem a dovybavením prostor zájmových útvarů z budovy na Vápenici do prostor na ul.  Komenského a 340 000 Kč na mzdy pro vrátného a pro pracovníka na dětském dopravním centru, který bude plnit funkci mechanika, údržbáře a zajišťovat provoz a bezpečnost při výuce dopravní výchovy a v době provozu pro veřejnost.  </t>
  </si>
  <si>
    <t>0190000190105</t>
  </si>
  <si>
    <t>0200000020332</t>
  </si>
  <si>
    <t>0200000020337</t>
  </si>
  <si>
    <t>0190000190101</t>
  </si>
  <si>
    <t>003319</t>
  </si>
  <si>
    <t>003113</t>
  </si>
  <si>
    <t>003421</t>
  </si>
  <si>
    <t>Nárůst nákladů na agendu jubilanti za dárky (bonboniéry, dárkové balíčky).</t>
  </si>
  <si>
    <t>003745</t>
  </si>
  <si>
    <t>0900000000000</t>
  </si>
  <si>
    <t xml:space="preserve">Nákup ostatních služeb - závlahy: Dle uzavřené smlouvy o dílo  na akci "Regenerace parku u kostela sv. Petra a Pavla v Prostějově" a následné údržby dle časového a finančního plánu plnění následné péče veřejné zakázky na rok 2017 je nutné zahrnout do rozpočtu na rok 2017 částku 369.276 Kč (v roce 2016 se jednalo o částku ve výši 130 tis. Kč).                                        </t>
  </si>
  <si>
    <t>003632</t>
  </si>
  <si>
    <t>0900000900500</t>
  </si>
  <si>
    <t xml:space="preserve">Nákup ostatních služeb - hřbitov: Náklady vzešlé z cenové nabídky u veřejné  zakázky dle nového položkového rozpočtu činností a četnosti prací (celkem je pro rok 2017 potřeba 4.874.000 Kč). </t>
  </si>
  <si>
    <t>003612</t>
  </si>
  <si>
    <t>0900000910700</t>
  </si>
  <si>
    <t xml:space="preserve">Plošina před budovou MMPv, Školní 4 byla vyrobena a uvedena do provozu v roce 2005. Po celou dobu provozu je hojně využívána nejen klienty magistrátu, především OSV, ale i návštěvníky KK Duha. I když je na zařízení prováděn pravidelný servis, plošina vykazuje známky opotřebení, především klece – rez, mechanické poškození. V rámci generální opravy navrhujeme nerezové provedení, které znamená maximální dosažitelnou životnost, což se projeví především při solení v zimním období. </t>
  </si>
  <si>
    <t>0110000190100</t>
  </si>
  <si>
    <t>0710000710010</t>
  </si>
  <si>
    <t>Pořízení 2 ks stanů pro účinkující (Duha). V současné době jsou při kulturních akcích pořádaných městem využívány 3 stany o rozměrech 2 x 2 m. Stany slouží jako zázemí pro účinkující a uvedená velikost se jeví jako nedostatečná. Oddělení kulturní klubu DUHA oslovilo OSZ s požadavkem na pořízení 2 stanů o rozměrech 5 x 5 m.</t>
  </si>
  <si>
    <t xml:space="preserve">Finanční prostředky jsou určeny k překlenutí časového nesouladu a dočasnému krytí nákladů spojených s ubytováním účastníků festivalu Wolkrův Prostějov; v r. 2016 hrazené z Podpory kulturních aktivit Ol. Kraje. Dotace schválené Ministerstvem kultury a Ol. krajem jsou zasílány na účet města až po termínu, kdy je třeba náklady uhradit. Po obdržení dotací z Ol. kraje a Min. kultury budou vráceny do rozpočtu města.  </t>
  </si>
  <si>
    <t>Opravy a udržování - hřbitov: Nová položka vzešlá z veřejné zakázky na správu a údržbu hřbitovů - opravy mobiliáře a zařízení hřbitova.</t>
  </si>
  <si>
    <t>Vodné, stočné - DSP, s.r.o.: Z důvodu změn smluv uzavřených s Moravskou vodárenskou, a.s., kdy fakturace šla přímo za uživatelem nemovitosti, je třeba navýšit fin. prostředky, neboť v současné době jsou veškeré zálohy fakturovány na vlastníka objektů, tj.  statutární město Prostějov. Tyto jsou pak následně přefakturovávány uživatelům. Nárůst je zejména z důvodu převodu odběrných míst na ZS - VSH a Společenském domě.</t>
  </si>
  <si>
    <t>V souvislosti s vládou schváleným navýšením minimální mzdy od 1.1.2017 o cca 11 % dojde k navýšení nákladů na ostrahu budov MMPv a současně i na servisní úklid budov MMPv.</t>
  </si>
  <si>
    <t>006409</t>
  </si>
  <si>
    <t>0100000101400</t>
  </si>
  <si>
    <t>Nad I=1,0 v tis. Kč</t>
  </si>
  <si>
    <t xml:space="preserve">Již v I. návrhu rozpočtu 2016 v tis. Kč  </t>
  </si>
  <si>
    <t>Dotace z rozpočtu města - Komise Projektu ZM a místní Agenda 21.</t>
  </si>
  <si>
    <t>003299</t>
  </si>
  <si>
    <t>0200000004100</t>
  </si>
  <si>
    <t>0200000004000</t>
  </si>
  <si>
    <t>003419</t>
  </si>
  <si>
    <t>0200000003900</t>
  </si>
  <si>
    <t>Dotace z rozpočtu města - Komise Školská.</t>
  </si>
  <si>
    <t>Dotace z rozpočtu města - Komise Pro Kulturu a cestovní ruch.</t>
  </si>
  <si>
    <t>Dotace z rozpočtu města - Komise Sportovní.</t>
  </si>
  <si>
    <t>004374</t>
  </si>
  <si>
    <t>0210000000000</t>
  </si>
  <si>
    <t>004339</t>
  </si>
  <si>
    <t>0210000210100</t>
  </si>
  <si>
    <t>Celkem kapitola 21 - Sociální věci</t>
  </si>
  <si>
    <t>Dotace z rozpočtu města - Azylové centrum Prostějov.</t>
  </si>
  <si>
    <t>Dotace z rozpočtu města - Nerozdělené pro soc. účely.</t>
  </si>
  <si>
    <t>Dotace z rozpočtu města - Komise Sociální a zdravotní.</t>
  </si>
  <si>
    <t>003799</t>
  </si>
  <si>
    <t>0400000404003</t>
  </si>
  <si>
    <t>Celkem kapitola 40 - Životní prostředí</t>
  </si>
  <si>
    <t>Dotace z rozpočtu města - Komise Životního prostředí.</t>
  </si>
  <si>
    <t>005311</t>
  </si>
  <si>
    <t>0410000416000</t>
  </si>
  <si>
    <t>Celkem kapitola 60 - Rozvoj a investice</t>
  </si>
  <si>
    <t>003322</t>
  </si>
  <si>
    <t>0700000708000</t>
  </si>
  <si>
    <t>Celkem kapitola 70 - Finanční</t>
  </si>
  <si>
    <t>Celkové výdaje na opravy a údržbu stavební povahy (viz příloha č. 9).</t>
  </si>
  <si>
    <t>0620000000000</t>
  </si>
  <si>
    <t>Dotace z rozpočtu města - Program regenerace MPZ a MPR - spoluúčast města.</t>
  </si>
  <si>
    <t>Dotace z rozpočtu města - Nerozdělené.</t>
  </si>
  <si>
    <t>0990000000000</t>
  </si>
  <si>
    <t>Dotace z rozpočtu města celkem - rozdělení do kapitol</t>
  </si>
  <si>
    <t>Navýšení položky je požadováno z důvodu překlenutí časového nesouladu a dočasného krytí nákladů za pronájem divadelního sálu Městského divadla Prostějov při pořádání akce krajských postupových přehlídek. Jedná se o 3 krajské postupové přehlídky. Krajskou postupovou přehlídku dětských folklorních souborů, krajské kolo přehlídky dětských skupin scénického tance, krajské kolo přehlídky scénického tance mládeže a dospělých.</t>
  </si>
  <si>
    <t>0200000020399</t>
  </si>
  <si>
    <t>Dotace z rozpočtu města - Komise Pro Bezpečnost a prevenci kriminality.</t>
  </si>
  <si>
    <t>Celkem kapitola 62 - Územní plánování a pomátková péče</t>
  </si>
  <si>
    <t xml:space="preserve">Sportcentrum DDM - nařízení vlády č. 316/2016 Sb., kterým se mění nařízení vlády č. 564/2006 Sb., o platových poměrech zaměstnanců ve veřejných službách a správě, ve znění pozdějších předpisů, od 1. listopadu 2016. </t>
  </si>
  <si>
    <t>003311</t>
  </si>
  <si>
    <t>0200000020401</t>
  </si>
  <si>
    <t>003314</t>
  </si>
  <si>
    <t>0200000020402</t>
  </si>
  <si>
    <t xml:space="preserve">Městské divadlo v Pv - nařízení vlády č. 316/2016 Sb., kterým se mění nařízení vlády č. 564/2006 Sb., o platových poměrech zaměstnanců ve veřejných službách a správě, ve znění pozdějších předpisů, od 1. listopadu 2016. </t>
  </si>
  <si>
    <t xml:space="preserve">Městská knihovna Pv - nařízení vlády č. 316/2016 Sb., kterým se mění nařízení vlády č. 564/2006 Sb., o platových poměrech zaměstnanců ve veřejných službách a správě, ve znění pozdějších předpisů, od 1. listopadu 2016. </t>
  </si>
  <si>
    <t>003539</t>
  </si>
  <si>
    <t xml:space="preserve">Jesle - nařízení vlády č. 316/2016 Sb., kterým se mění nařízení vlády č. 564/2006 Sb., o platových poměrech zaměstnanců ve veřejných službách a správě, ve znění pozdějších předpisů, od 1. listopadu 2016. </t>
  </si>
  <si>
    <r>
      <t xml:space="preserve">Rekreace zaměstnanců                                                          </t>
    </r>
    <r>
      <rPr>
        <sz val="8"/>
        <color theme="1"/>
        <rFont val="Times New Roman"/>
        <family val="1"/>
        <charset val="238"/>
      </rPr>
      <t xml:space="preserve">Na základě návrhu výboru základní organizace odborového svazu zaměstnanců města Prostějova na uzavření dodatku č. 2 ke Kolektivní smlouvě na období od 1. 1. 2016 do 31. 12. 2017 s navrhovanou účinností tohoto dodatku od 1. 1. 2017 žádáme o navýšení rozpočtu sociálního fondu na položce Rekreace o 168.000,- Kč. Jde o změnu článku 8 odst. 5 platné kolektivní smlouvy, která umožňuje zaměstnanci poskytnout příspěvek na rekreaci ve výši 1.000,- Kč za rok. Dle žádosti odborového svazu by se částka na jednoho zaměstnance zvýšila o 500,- Kč, tj. celková výše ročního příspěvku by činila 1.500,- Kč. (Celkový počet zaměstnanců schválený RMP je k dnešnímu dni: MMPv 307 + MP 59 osob, tj. 366 osob celkem. Při odečtení počtu zaměstnanců VPP a sekretářů, tj. 30, by činilo celkové navýšení pro 336 zaměstnanců x 500,- Kč = 168.000,- Kč.).  </t>
    </r>
  </si>
  <si>
    <t>Neinvestiční výdaje požadované správci kapitol nad stanovený index 1,0, ostatní, doporučené orgány města zařadit do návrhu rozpočtu města pro rok 2017 – sumář a rozdělení celkové sumy dotací z rozpočtu města do jednotlivých kapitol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</si>
</sst>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Times New Roman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7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 applyBorder="1"/>
    <xf numFmtId="0" fontId="4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 applyAlignment="1">
      <alignment horizontal="center" vertical="top"/>
    </xf>
    <xf numFmtId="4" fontId="5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0" borderId="0" xfId="0" applyFont="1" applyBorder="1"/>
    <xf numFmtId="4" fontId="5" fillId="3" borderId="6" xfId="0" applyNumberFormat="1" applyFont="1" applyFill="1" applyBorder="1" applyAlignment="1">
      <alignment vertical="top" wrapText="1"/>
    </xf>
    <xf numFmtId="0" fontId="7" fillId="0" borderId="0" xfId="0" applyFont="1" applyBorder="1"/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10" fillId="0" borderId="16" xfId="0" quotePrefix="1" applyFont="1" applyBorder="1" applyAlignment="1">
      <alignment horizontal="center" vertical="top"/>
    </xf>
    <xf numFmtId="0" fontId="10" fillId="0" borderId="2" xfId="0" quotePrefix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8" xfId="0" quotePrefix="1" applyFont="1" applyBorder="1" applyAlignment="1">
      <alignment horizontal="center" vertical="top"/>
    </xf>
    <xf numFmtId="0" fontId="10" fillId="0" borderId="16" xfId="0" quotePrefix="1" applyFont="1" applyBorder="1" applyAlignment="1">
      <alignment horizontal="center" vertical="top" wrapText="1"/>
    </xf>
    <xf numFmtId="4" fontId="10" fillId="0" borderId="16" xfId="0" applyNumberFormat="1" applyFont="1" applyBorder="1" applyAlignment="1">
      <alignment vertical="top" wrapText="1"/>
    </xf>
    <xf numFmtId="0" fontId="10" fillId="0" borderId="16" xfId="0" applyFont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vertical="top"/>
    </xf>
    <xf numFmtId="0" fontId="5" fillId="6" borderId="14" xfId="0" applyFont="1" applyFill="1" applyBorder="1" applyAlignment="1">
      <alignment vertical="top"/>
    </xf>
    <xf numFmtId="4" fontId="10" fillId="0" borderId="2" xfId="0" applyNumberFormat="1" applyFont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4" fontId="5" fillId="3" borderId="6" xfId="0" applyNumberFormat="1" applyFont="1" applyFill="1" applyBorder="1" applyAlignment="1">
      <alignment horizontal="right" vertical="top" wrapText="1"/>
    </xf>
    <xf numFmtId="0" fontId="10" fillId="0" borderId="18" xfId="0" quotePrefix="1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10" fillId="0" borderId="1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4" fontId="11" fillId="3" borderId="6" xfId="0" applyNumberFormat="1" applyFont="1" applyFill="1" applyBorder="1" applyProtection="1">
      <protection locked="0"/>
    </xf>
    <xf numFmtId="0" fontId="2" fillId="0" borderId="16" xfId="0" applyFont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/>
    </xf>
    <xf numFmtId="1" fontId="2" fillId="0" borderId="16" xfId="0" quotePrefix="1" applyNumberFormat="1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center" vertical="top"/>
    </xf>
    <xf numFmtId="1" fontId="2" fillId="0" borderId="8" xfId="0" quotePrefix="1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right" vertical="top"/>
    </xf>
    <xf numFmtId="0" fontId="2" fillId="0" borderId="16" xfId="0" quotePrefix="1" applyFont="1" applyBorder="1" applyAlignment="1">
      <alignment horizontal="center" vertical="top"/>
    </xf>
    <xf numFmtId="0" fontId="2" fillId="0" borderId="8" xfId="0" quotePrefix="1" applyFont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 wrapText="1"/>
    </xf>
    <xf numFmtId="49" fontId="10" fillId="0" borderId="2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" fontId="10" fillId="0" borderId="2" xfId="0" applyNumberFormat="1" applyFont="1" applyBorder="1" applyAlignment="1">
      <alignment horizontal="right" vertical="top"/>
    </xf>
    <xf numFmtId="49" fontId="10" fillId="4" borderId="16" xfId="0" applyNumberFormat="1" applyFont="1" applyFill="1" applyBorder="1" applyAlignment="1">
      <alignment horizontal="center" vertical="top"/>
    </xf>
    <xf numFmtId="0" fontId="10" fillId="4" borderId="16" xfId="0" applyFont="1" applyFill="1" applyBorder="1" applyAlignment="1">
      <alignment horizontal="center" vertical="top"/>
    </xf>
    <xf numFmtId="4" fontId="10" fillId="0" borderId="16" xfId="0" applyNumberFormat="1" applyFont="1" applyFill="1" applyBorder="1" applyAlignment="1">
      <alignment vertical="top"/>
    </xf>
    <xf numFmtId="49" fontId="10" fillId="4" borderId="2" xfId="0" applyNumberFormat="1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/>
    </xf>
    <xf numFmtId="4" fontId="10" fillId="0" borderId="2" xfId="0" applyNumberFormat="1" applyFont="1" applyFill="1" applyBorder="1" applyAlignment="1">
      <alignment vertical="top"/>
    </xf>
    <xf numFmtId="49" fontId="10" fillId="4" borderId="8" xfId="0" applyNumberFormat="1" applyFont="1" applyFill="1" applyBorder="1" applyAlignment="1">
      <alignment horizontal="center" vertical="top"/>
    </xf>
    <xf numFmtId="0" fontId="10" fillId="4" borderId="22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center" vertical="top"/>
    </xf>
    <xf numFmtId="4" fontId="10" fillId="0" borderId="22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quotePrefix="1" applyFont="1" applyBorder="1" applyAlignment="1">
      <alignment horizontal="center" vertical="top"/>
    </xf>
    <xf numFmtId="1" fontId="2" fillId="0" borderId="2" xfId="0" quotePrefix="1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vertical="top"/>
    </xf>
    <xf numFmtId="49" fontId="10" fillId="0" borderId="8" xfId="0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vertical="top"/>
    </xf>
    <xf numFmtId="4" fontId="2" fillId="0" borderId="10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top"/>
    </xf>
    <xf numFmtId="4" fontId="10" fillId="0" borderId="29" xfId="0" applyNumberFormat="1" applyFont="1" applyBorder="1" applyAlignment="1">
      <alignment vertical="top"/>
    </xf>
    <xf numFmtId="4" fontId="10" fillId="0" borderId="30" xfId="0" applyNumberFormat="1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4" fontId="10" fillId="0" borderId="12" xfId="0" applyNumberFormat="1" applyFont="1" applyBorder="1" applyAlignment="1">
      <alignment horizontal="right" vertical="top"/>
    </xf>
    <xf numFmtId="0" fontId="10" fillId="0" borderId="32" xfId="0" applyFont="1" applyBorder="1" applyAlignment="1">
      <alignment vertical="top" wrapText="1"/>
    </xf>
    <xf numFmtId="4" fontId="10" fillId="0" borderId="12" xfId="0" applyNumberFormat="1" applyFont="1" applyBorder="1" applyAlignment="1">
      <alignment vertical="top"/>
    </xf>
    <xf numFmtId="4" fontId="10" fillId="0" borderId="9" xfId="0" applyNumberFormat="1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4" fontId="10" fillId="0" borderId="9" xfId="0" applyNumberFormat="1" applyFont="1" applyFill="1" applyBorder="1" applyAlignment="1">
      <alignment vertical="top"/>
    </xf>
    <xf numFmtId="0" fontId="13" fillId="4" borderId="31" xfId="0" applyFont="1" applyFill="1" applyBorder="1" applyAlignment="1">
      <alignment vertical="top" wrapText="1"/>
    </xf>
    <xf numFmtId="4" fontId="10" fillId="0" borderId="12" xfId="0" applyNumberFormat="1" applyFont="1" applyFill="1" applyBorder="1" applyAlignment="1">
      <alignment vertical="top"/>
    </xf>
    <xf numFmtId="0" fontId="10" fillId="4" borderId="32" xfId="0" applyFont="1" applyFill="1" applyBorder="1" applyAlignment="1">
      <alignment vertical="top" wrapText="1"/>
    </xf>
    <xf numFmtId="4" fontId="10" fillId="0" borderId="19" xfId="0" applyNumberFormat="1" applyFont="1" applyFill="1" applyBorder="1" applyAlignment="1">
      <alignment vertical="top"/>
    </xf>
    <xf numFmtId="0" fontId="13" fillId="4" borderId="3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2" xfId="0" quotePrefix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12" xfId="0" applyNumberFormat="1" applyFont="1" applyBorder="1" applyAlignment="1">
      <alignment horizontal="right" vertical="top"/>
    </xf>
    <xf numFmtId="0" fontId="2" fillId="0" borderId="12" xfId="0" applyFont="1" applyBorder="1" applyAlignment="1">
      <alignment vertical="top" wrapText="1"/>
    </xf>
    <xf numFmtId="0" fontId="2" fillId="0" borderId="8" xfId="0" quotePrefix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4" fontId="2" fillId="0" borderId="25" xfId="0" applyNumberFormat="1" applyFont="1" applyBorder="1" applyAlignment="1">
      <alignment horizontal="right" vertical="top"/>
    </xf>
    <xf numFmtId="0" fontId="2" fillId="0" borderId="32" xfId="0" applyFont="1" applyBorder="1" applyAlignment="1">
      <alignment vertical="top" wrapText="1"/>
    </xf>
    <xf numFmtId="4" fontId="5" fillId="3" borderId="23" xfId="0" applyNumberFormat="1" applyFont="1" applyFill="1" applyBorder="1" applyAlignment="1">
      <alignment vertical="top" wrapText="1"/>
    </xf>
    <xf numFmtId="4" fontId="5" fillId="6" borderId="34" xfId="0" applyNumberFormat="1" applyFont="1" applyFill="1" applyBorder="1" applyAlignment="1">
      <alignment vertical="top" wrapText="1"/>
    </xf>
    <xf numFmtId="4" fontId="2" fillId="0" borderId="34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14" fillId="3" borderId="6" xfId="0" applyFont="1" applyFill="1" applyBorder="1" applyAlignment="1">
      <alignment horizontal="center" vertical="top"/>
    </xf>
    <xf numFmtId="0" fontId="12" fillId="3" borderId="6" xfId="0" quotePrefix="1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4" fontId="5" fillId="3" borderId="23" xfId="0" applyNumberFormat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left" vertical="top" wrapText="1"/>
    </xf>
    <xf numFmtId="0" fontId="10" fillId="0" borderId="28" xfId="0" quotePrefix="1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top"/>
    </xf>
    <xf numFmtId="0" fontId="9" fillId="3" borderId="6" xfId="0" applyFont="1" applyFill="1" applyBorder="1" applyAlignment="1">
      <alignment horizontal="left"/>
    </xf>
    <xf numFmtId="4" fontId="5" fillId="6" borderId="6" xfId="0" applyNumberFormat="1" applyFont="1" applyFill="1" applyBorder="1" applyAlignment="1">
      <alignment vertical="top" wrapText="1"/>
    </xf>
    <xf numFmtId="4" fontId="11" fillId="6" borderId="11" xfId="0" applyNumberFormat="1" applyFont="1" applyFill="1" applyBorder="1" applyProtection="1">
      <protection locked="0"/>
    </xf>
    <xf numFmtId="4" fontId="7" fillId="6" borderId="34" xfId="0" applyNumberFormat="1" applyFont="1" applyFill="1" applyBorder="1" applyAlignment="1">
      <alignment horizontal="right" vertical="top" wrapText="1"/>
    </xf>
    <xf numFmtId="4" fontId="5" fillId="6" borderId="6" xfId="0" applyNumberFormat="1" applyFont="1" applyFill="1" applyBorder="1" applyAlignment="1">
      <alignment horizontal="right"/>
    </xf>
    <xf numFmtId="4" fontId="5" fillId="6" borderId="6" xfId="0" applyNumberFormat="1" applyFont="1" applyFill="1" applyBorder="1" applyAlignment="1">
      <alignment horizontal="right" vertical="top" wrapText="1"/>
    </xf>
    <xf numFmtId="0" fontId="1" fillId="5" borderId="6" xfId="0" applyFont="1" applyFill="1" applyBorder="1" applyAlignment="1">
      <alignment horizontal="center" wrapText="1"/>
    </xf>
    <xf numFmtId="4" fontId="1" fillId="5" borderId="6" xfId="0" applyNumberFormat="1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sqref="A1:H1"/>
    </sheetView>
  </sheetViews>
  <sheetFormatPr defaultRowHeight="11.25" x14ac:dyDescent="0.2"/>
  <cols>
    <col min="1" max="1" width="4.1640625" style="5" customWidth="1"/>
    <col min="2" max="2" width="8" style="6" customWidth="1"/>
    <col min="3" max="3" width="6.1640625" style="6" customWidth="1"/>
    <col min="4" max="4" width="3" style="6" customWidth="1"/>
    <col min="5" max="5" width="14" style="6" customWidth="1"/>
    <col min="6" max="6" width="11.33203125" style="7" customWidth="1"/>
    <col min="7" max="7" width="14.33203125" style="7" customWidth="1"/>
    <col min="8" max="8" width="42.83203125" style="8" customWidth="1"/>
    <col min="9" max="16384" width="9.33203125" style="1"/>
  </cols>
  <sheetData>
    <row r="1" spans="1:8" s="13" customFormat="1" ht="48" customHeight="1" x14ac:dyDescent="0.25">
      <c r="A1" s="136" t="s">
        <v>104</v>
      </c>
      <c r="B1" s="136"/>
      <c r="C1" s="136"/>
      <c r="D1" s="136"/>
      <c r="E1" s="136"/>
      <c r="F1" s="136"/>
      <c r="G1" s="136"/>
      <c r="H1" s="136"/>
    </row>
    <row r="2" spans="1:8" x14ac:dyDescent="0.2">
      <c r="A2" s="14"/>
      <c r="H2" s="10"/>
    </row>
    <row r="3" spans="1:8" s="9" customFormat="1" ht="19.5" x14ac:dyDescent="0.2">
      <c r="A3" s="132" t="s">
        <v>0</v>
      </c>
      <c r="B3" s="25" t="s">
        <v>2</v>
      </c>
      <c r="C3" s="25" t="s">
        <v>3</v>
      </c>
      <c r="D3" s="25" t="s">
        <v>4</v>
      </c>
      <c r="E3" s="25" t="s">
        <v>1</v>
      </c>
      <c r="F3" s="133" t="s">
        <v>55</v>
      </c>
      <c r="G3" s="133" t="s">
        <v>56</v>
      </c>
      <c r="H3" s="25" t="s">
        <v>5</v>
      </c>
    </row>
    <row r="4" spans="1:8" s="27" customFormat="1" ht="116.25" customHeight="1" x14ac:dyDescent="0.15">
      <c r="A4" s="80">
        <v>10</v>
      </c>
      <c r="B4" s="124" t="s">
        <v>10</v>
      </c>
      <c r="C4" s="81">
        <v>5139</v>
      </c>
      <c r="D4" s="81"/>
      <c r="E4" s="82" t="s">
        <v>6</v>
      </c>
      <c r="F4" s="83">
        <v>300</v>
      </c>
      <c r="G4" s="84">
        <v>922.8</v>
      </c>
      <c r="H4" s="85" t="s">
        <v>22</v>
      </c>
    </row>
    <row r="5" spans="1:8" s="27" customFormat="1" ht="22.5" customHeight="1" x14ac:dyDescent="0.15">
      <c r="A5" s="75">
        <v>10</v>
      </c>
      <c r="B5" s="31" t="s">
        <v>53</v>
      </c>
      <c r="C5" s="76">
        <v>5909</v>
      </c>
      <c r="D5" s="76"/>
      <c r="E5" s="77" t="s">
        <v>54</v>
      </c>
      <c r="F5" s="78">
        <v>90</v>
      </c>
      <c r="G5" s="79">
        <v>0</v>
      </c>
      <c r="H5" s="86" t="s">
        <v>57</v>
      </c>
    </row>
    <row r="6" spans="1:8" s="2" customFormat="1" ht="12.75" customHeight="1" x14ac:dyDescent="0.2">
      <c r="A6" s="140"/>
      <c r="B6" s="141"/>
      <c r="C6" s="141"/>
      <c r="D6" s="141"/>
      <c r="E6" s="141"/>
      <c r="F6" s="40">
        <f>SUM(F4:F5)</f>
        <v>390</v>
      </c>
      <c r="G6" s="131"/>
      <c r="H6" s="17" t="s">
        <v>7</v>
      </c>
    </row>
    <row r="7" spans="1:8" s="3" customFormat="1" ht="117" customHeight="1" x14ac:dyDescent="0.2">
      <c r="A7" s="22">
        <v>11</v>
      </c>
      <c r="B7" s="54" t="s">
        <v>10</v>
      </c>
      <c r="C7" s="46">
        <v>5171</v>
      </c>
      <c r="D7" s="46"/>
      <c r="E7" s="49" t="s">
        <v>11</v>
      </c>
      <c r="F7" s="50">
        <v>206</v>
      </c>
      <c r="G7" s="125">
        <v>2245</v>
      </c>
      <c r="H7" s="87" t="s">
        <v>45</v>
      </c>
    </row>
    <row r="8" spans="1:8" s="3" customFormat="1" ht="46.5" customHeight="1" x14ac:dyDescent="0.2">
      <c r="A8" s="72">
        <v>11</v>
      </c>
      <c r="B8" s="73" t="s">
        <v>10</v>
      </c>
      <c r="C8" s="70">
        <v>5169</v>
      </c>
      <c r="D8" s="70"/>
      <c r="E8" s="74" t="s">
        <v>11</v>
      </c>
      <c r="F8" s="71">
        <v>210</v>
      </c>
      <c r="G8" s="107">
        <v>5870</v>
      </c>
      <c r="H8" s="88" t="s">
        <v>52</v>
      </c>
    </row>
    <row r="9" spans="1:8" s="3" customFormat="1" ht="82.5" customHeight="1" x14ac:dyDescent="0.2">
      <c r="A9" s="39">
        <v>11</v>
      </c>
      <c r="B9" s="55" t="s">
        <v>10</v>
      </c>
      <c r="C9" s="51">
        <v>5137</v>
      </c>
      <c r="D9" s="51"/>
      <c r="E9" s="52" t="s">
        <v>46</v>
      </c>
      <c r="F9" s="53">
        <v>105</v>
      </c>
      <c r="G9" s="79">
        <v>0</v>
      </c>
      <c r="H9" s="89" t="s">
        <v>48</v>
      </c>
    </row>
    <row r="10" spans="1:8" s="2" customFormat="1" ht="12.75" customHeight="1" x14ac:dyDescent="0.2">
      <c r="A10" s="140"/>
      <c r="B10" s="141"/>
      <c r="C10" s="141"/>
      <c r="D10" s="141"/>
      <c r="E10" s="141"/>
      <c r="F10" s="40">
        <f>SUM(F7:F9)</f>
        <v>521</v>
      </c>
      <c r="G10" s="131"/>
      <c r="H10" s="17" t="s">
        <v>12</v>
      </c>
    </row>
    <row r="11" spans="1:8" s="3" customFormat="1" ht="24.75" customHeight="1" x14ac:dyDescent="0.2">
      <c r="A11" s="23">
        <v>19</v>
      </c>
      <c r="B11" s="28" t="s">
        <v>33</v>
      </c>
      <c r="C11" s="30">
        <v>5175</v>
      </c>
      <c r="D11" s="30"/>
      <c r="E11" s="41" t="s">
        <v>13</v>
      </c>
      <c r="F11" s="59">
        <v>10</v>
      </c>
      <c r="G11" s="90">
        <v>25</v>
      </c>
      <c r="H11" s="91" t="s">
        <v>23</v>
      </c>
    </row>
    <row r="12" spans="1:8" s="3" customFormat="1" ht="24" customHeight="1" x14ac:dyDescent="0.2">
      <c r="A12" s="12">
        <v>19</v>
      </c>
      <c r="B12" s="29" t="s">
        <v>33</v>
      </c>
      <c r="C12" s="30">
        <v>5194</v>
      </c>
      <c r="D12" s="30"/>
      <c r="E12" s="41" t="s">
        <v>13</v>
      </c>
      <c r="F12" s="59">
        <v>17</v>
      </c>
      <c r="G12" s="90">
        <v>80</v>
      </c>
      <c r="H12" s="91" t="s">
        <v>36</v>
      </c>
    </row>
    <row r="13" spans="1:8" s="3" customFormat="1" ht="104.25" customHeight="1" x14ac:dyDescent="0.2">
      <c r="A13" s="12">
        <v>19</v>
      </c>
      <c r="B13" s="29" t="s">
        <v>33</v>
      </c>
      <c r="C13" s="30">
        <v>5169</v>
      </c>
      <c r="D13" s="30"/>
      <c r="E13" s="41" t="s">
        <v>32</v>
      </c>
      <c r="F13" s="59">
        <v>150</v>
      </c>
      <c r="G13" s="90">
        <v>319</v>
      </c>
      <c r="H13" s="91" t="s">
        <v>49</v>
      </c>
    </row>
    <row r="14" spans="1:8" s="3" customFormat="1" ht="33.75" customHeight="1" x14ac:dyDescent="0.2">
      <c r="A14" s="12">
        <v>19</v>
      </c>
      <c r="B14" s="29" t="s">
        <v>33</v>
      </c>
      <c r="C14" s="30">
        <v>5041</v>
      </c>
      <c r="D14" s="30"/>
      <c r="E14" s="29" t="s">
        <v>18</v>
      </c>
      <c r="F14" s="59">
        <v>100</v>
      </c>
      <c r="G14" s="90">
        <v>386</v>
      </c>
      <c r="H14" s="91" t="s">
        <v>24</v>
      </c>
    </row>
    <row r="15" spans="1:8" s="3" customFormat="1" ht="34.5" customHeight="1" x14ac:dyDescent="0.2">
      <c r="A15" s="47">
        <v>19</v>
      </c>
      <c r="B15" s="29" t="s">
        <v>33</v>
      </c>
      <c r="C15" s="30">
        <v>5169</v>
      </c>
      <c r="D15" s="30"/>
      <c r="E15" s="29" t="s">
        <v>18</v>
      </c>
      <c r="F15" s="59">
        <v>110</v>
      </c>
      <c r="G15" s="90">
        <v>200</v>
      </c>
      <c r="H15" s="91" t="s">
        <v>25</v>
      </c>
    </row>
    <row r="16" spans="1:8" s="3" customFormat="1" ht="103.5" customHeight="1" x14ac:dyDescent="0.2">
      <c r="A16" s="21">
        <v>19</v>
      </c>
      <c r="B16" s="31" t="s">
        <v>33</v>
      </c>
      <c r="C16" s="30">
        <v>5169</v>
      </c>
      <c r="D16" s="30"/>
      <c r="E16" s="29" t="s">
        <v>29</v>
      </c>
      <c r="F16" s="59">
        <v>45</v>
      </c>
      <c r="G16" s="90">
        <v>5</v>
      </c>
      <c r="H16" s="91" t="s">
        <v>90</v>
      </c>
    </row>
    <row r="17" spans="1:8" s="18" customFormat="1" ht="12.75" x14ac:dyDescent="0.2">
      <c r="A17" s="137"/>
      <c r="B17" s="138"/>
      <c r="C17" s="138"/>
      <c r="D17" s="138"/>
      <c r="E17" s="139"/>
      <c r="F17" s="19">
        <f>SUM(F11:F16)</f>
        <v>432</v>
      </c>
      <c r="G17" s="127"/>
      <c r="H17" s="17" t="s">
        <v>14</v>
      </c>
    </row>
    <row r="18" spans="1:8" s="18" customFormat="1" ht="45" x14ac:dyDescent="0.2">
      <c r="A18" s="23">
        <v>20</v>
      </c>
      <c r="B18" s="28" t="s">
        <v>34</v>
      </c>
      <c r="C18" s="30">
        <v>5331</v>
      </c>
      <c r="D18" s="48"/>
      <c r="E18" s="41" t="s">
        <v>30</v>
      </c>
      <c r="F18" s="38">
        <v>24.05</v>
      </c>
      <c r="G18" s="92">
        <v>5176.63</v>
      </c>
      <c r="H18" s="91" t="s">
        <v>26</v>
      </c>
    </row>
    <row r="19" spans="1:8" s="18" customFormat="1" ht="33.75" x14ac:dyDescent="0.2">
      <c r="A19" s="12">
        <v>20</v>
      </c>
      <c r="B19" s="29" t="s">
        <v>34</v>
      </c>
      <c r="C19" s="30">
        <v>5331</v>
      </c>
      <c r="D19" s="48"/>
      <c r="E19" s="41" t="s">
        <v>31</v>
      </c>
      <c r="F19" s="38">
        <v>151.19999999999999</v>
      </c>
      <c r="G19" s="92">
        <v>7679.09</v>
      </c>
      <c r="H19" s="91" t="s">
        <v>27</v>
      </c>
    </row>
    <row r="20" spans="1:8" s="18" customFormat="1" ht="93.75" customHeight="1" x14ac:dyDescent="0.2">
      <c r="A20" s="12">
        <v>20</v>
      </c>
      <c r="B20" s="29" t="s">
        <v>35</v>
      </c>
      <c r="C20" s="30">
        <v>5331</v>
      </c>
      <c r="D20" s="48"/>
      <c r="E20" s="41" t="s">
        <v>91</v>
      </c>
      <c r="F20" s="38">
        <v>790</v>
      </c>
      <c r="G20" s="92">
        <v>7747.89</v>
      </c>
      <c r="H20" s="91" t="s">
        <v>28</v>
      </c>
    </row>
    <row r="21" spans="1:8" s="18" customFormat="1" ht="11.25" customHeight="1" x14ac:dyDescent="0.2">
      <c r="A21" s="102">
        <v>20</v>
      </c>
      <c r="B21" s="103" t="s">
        <v>58</v>
      </c>
      <c r="C21" s="104">
        <v>5909</v>
      </c>
      <c r="D21" s="105"/>
      <c r="E21" s="103" t="s">
        <v>59</v>
      </c>
      <c r="F21" s="106">
        <v>150</v>
      </c>
      <c r="G21" s="107">
        <v>0</v>
      </c>
      <c r="H21" s="108" t="s">
        <v>63</v>
      </c>
    </row>
    <row r="22" spans="1:8" s="18" customFormat="1" ht="22.5" x14ac:dyDescent="0.2">
      <c r="A22" s="102">
        <v>20</v>
      </c>
      <c r="B22" s="103" t="s">
        <v>33</v>
      </c>
      <c r="C22" s="104">
        <v>5909</v>
      </c>
      <c r="D22" s="105"/>
      <c r="E22" s="103" t="s">
        <v>60</v>
      </c>
      <c r="F22" s="106">
        <v>530</v>
      </c>
      <c r="G22" s="107">
        <v>0</v>
      </c>
      <c r="H22" s="108" t="s">
        <v>64</v>
      </c>
    </row>
    <row r="23" spans="1:8" s="18" customFormat="1" ht="11.25" customHeight="1" x14ac:dyDescent="0.2">
      <c r="A23" s="102">
        <v>20</v>
      </c>
      <c r="B23" s="103" t="s">
        <v>61</v>
      </c>
      <c r="C23" s="104">
        <v>5909</v>
      </c>
      <c r="D23" s="105"/>
      <c r="E23" s="103" t="s">
        <v>62</v>
      </c>
      <c r="F23" s="106">
        <v>500</v>
      </c>
      <c r="G23" s="107">
        <v>0</v>
      </c>
      <c r="H23" s="108" t="s">
        <v>65</v>
      </c>
    </row>
    <row r="24" spans="1:8" s="18" customFormat="1" ht="57.75" customHeight="1" x14ac:dyDescent="0.2">
      <c r="A24" s="12">
        <v>20</v>
      </c>
      <c r="B24" s="29" t="s">
        <v>35</v>
      </c>
      <c r="C24" s="30">
        <v>5331</v>
      </c>
      <c r="D24" s="48"/>
      <c r="E24" s="29" t="s">
        <v>91</v>
      </c>
      <c r="F24" s="38">
        <v>43.72</v>
      </c>
      <c r="G24" s="92">
        <v>7747.89</v>
      </c>
      <c r="H24" s="91" t="s">
        <v>94</v>
      </c>
    </row>
    <row r="25" spans="1:8" s="18" customFormat="1" ht="59.25" customHeight="1" x14ac:dyDescent="0.2">
      <c r="A25" s="12">
        <v>20</v>
      </c>
      <c r="B25" s="29" t="s">
        <v>95</v>
      </c>
      <c r="C25" s="30">
        <v>5331</v>
      </c>
      <c r="D25" s="48"/>
      <c r="E25" s="41" t="s">
        <v>96</v>
      </c>
      <c r="F25" s="38">
        <v>134</v>
      </c>
      <c r="G25" s="92">
        <v>5088.71</v>
      </c>
      <c r="H25" s="91" t="s">
        <v>99</v>
      </c>
    </row>
    <row r="26" spans="1:8" s="18" customFormat="1" ht="58.5" customHeight="1" x14ac:dyDescent="0.2">
      <c r="A26" s="12">
        <v>20</v>
      </c>
      <c r="B26" s="29" t="s">
        <v>97</v>
      </c>
      <c r="C26" s="30">
        <v>5331</v>
      </c>
      <c r="D26" s="48"/>
      <c r="E26" s="41" t="s">
        <v>98</v>
      </c>
      <c r="F26" s="38">
        <v>230</v>
      </c>
      <c r="G26" s="92">
        <v>8269</v>
      </c>
      <c r="H26" s="91" t="s">
        <v>100</v>
      </c>
    </row>
    <row r="27" spans="1:8" s="18" customFormat="1" ht="12.75" x14ac:dyDescent="0.2">
      <c r="A27" s="137"/>
      <c r="B27" s="138"/>
      <c r="C27" s="138"/>
      <c r="D27" s="138"/>
      <c r="E27" s="139"/>
      <c r="F27" s="19">
        <f>SUM(F18:F26)</f>
        <v>2552.9699999999998</v>
      </c>
      <c r="G27" s="127"/>
      <c r="H27" s="17" t="s">
        <v>15</v>
      </c>
    </row>
    <row r="28" spans="1:8" s="18" customFormat="1" ht="24" customHeight="1" x14ac:dyDescent="0.2">
      <c r="A28" s="102">
        <v>21</v>
      </c>
      <c r="B28" s="103" t="s">
        <v>66</v>
      </c>
      <c r="C28" s="104">
        <v>5221</v>
      </c>
      <c r="D28" s="105"/>
      <c r="E28" s="103" t="s">
        <v>67</v>
      </c>
      <c r="F28" s="106">
        <v>500</v>
      </c>
      <c r="G28" s="107">
        <v>0</v>
      </c>
      <c r="H28" s="108" t="s">
        <v>71</v>
      </c>
    </row>
    <row r="29" spans="1:8" s="18" customFormat="1" ht="12.75" customHeight="1" x14ac:dyDescent="0.2">
      <c r="A29" s="102">
        <v>21</v>
      </c>
      <c r="B29" s="103" t="s">
        <v>53</v>
      </c>
      <c r="C29" s="104">
        <v>5909</v>
      </c>
      <c r="D29" s="105"/>
      <c r="E29" s="103" t="s">
        <v>67</v>
      </c>
      <c r="F29" s="106">
        <v>675</v>
      </c>
      <c r="G29" s="107">
        <v>0</v>
      </c>
      <c r="H29" s="108" t="s">
        <v>72</v>
      </c>
    </row>
    <row r="30" spans="1:8" s="18" customFormat="1" ht="12.75" customHeight="1" x14ac:dyDescent="0.2">
      <c r="A30" s="102">
        <v>21</v>
      </c>
      <c r="B30" s="103" t="s">
        <v>68</v>
      </c>
      <c r="C30" s="104">
        <v>5909</v>
      </c>
      <c r="D30" s="105"/>
      <c r="E30" s="103" t="s">
        <v>69</v>
      </c>
      <c r="F30" s="106">
        <v>330</v>
      </c>
      <c r="G30" s="113">
        <v>0</v>
      </c>
      <c r="H30" s="114" t="s">
        <v>73</v>
      </c>
    </row>
    <row r="31" spans="1:8" s="18" customFormat="1" ht="46.5" customHeight="1" x14ac:dyDescent="0.2">
      <c r="A31" s="12">
        <v>21</v>
      </c>
      <c r="B31" s="29" t="s">
        <v>101</v>
      </c>
      <c r="C31" s="30">
        <v>5331</v>
      </c>
      <c r="D31" s="48"/>
      <c r="E31" s="41" t="s">
        <v>67</v>
      </c>
      <c r="F31" s="38">
        <v>68.900000000000006</v>
      </c>
      <c r="G31" s="92">
        <v>2107.8000000000002</v>
      </c>
      <c r="H31" s="91" t="s">
        <v>102</v>
      </c>
    </row>
    <row r="32" spans="1:8" s="18" customFormat="1" ht="12.75" x14ac:dyDescent="0.2">
      <c r="A32" s="137"/>
      <c r="B32" s="138"/>
      <c r="C32" s="138"/>
      <c r="D32" s="138"/>
      <c r="E32" s="139"/>
      <c r="F32" s="115">
        <f>SUM(F28:F31)</f>
        <v>1573.9</v>
      </c>
      <c r="G32" s="116"/>
      <c r="H32" s="17" t="s">
        <v>70</v>
      </c>
    </row>
    <row r="33" spans="1:8" s="18" customFormat="1" ht="24.75" customHeight="1" x14ac:dyDescent="0.2">
      <c r="A33" s="75">
        <v>40</v>
      </c>
      <c r="B33" s="109" t="s">
        <v>74</v>
      </c>
      <c r="C33" s="110">
        <v>5909</v>
      </c>
      <c r="D33" s="110"/>
      <c r="E33" s="109" t="s">
        <v>75</v>
      </c>
      <c r="F33" s="111">
        <v>140</v>
      </c>
      <c r="G33" s="117">
        <v>0</v>
      </c>
      <c r="H33" s="112" t="s">
        <v>77</v>
      </c>
    </row>
    <row r="34" spans="1:8" s="18" customFormat="1" ht="12.75" x14ac:dyDescent="0.2">
      <c r="A34" s="137"/>
      <c r="B34" s="138"/>
      <c r="C34" s="138"/>
      <c r="D34" s="138"/>
      <c r="E34" s="139"/>
      <c r="F34" s="115">
        <f>SUM(F33:F33)</f>
        <v>140</v>
      </c>
      <c r="G34" s="116"/>
      <c r="H34" s="17" t="s">
        <v>76</v>
      </c>
    </row>
    <row r="35" spans="1:8" s="18" customFormat="1" ht="12.75" customHeight="1" x14ac:dyDescent="0.2">
      <c r="A35" s="42">
        <v>41</v>
      </c>
      <c r="B35" s="32" t="s">
        <v>16</v>
      </c>
      <c r="C35" s="34">
        <v>5193</v>
      </c>
      <c r="D35" s="34"/>
      <c r="E35" s="43" t="s">
        <v>17</v>
      </c>
      <c r="F35" s="33">
        <v>2236</v>
      </c>
      <c r="G35" s="93">
        <v>19594</v>
      </c>
      <c r="H35" s="94" t="s">
        <v>19</v>
      </c>
    </row>
    <row r="36" spans="1:8" s="18" customFormat="1" ht="24.75" customHeight="1" x14ac:dyDescent="0.2">
      <c r="A36" s="118">
        <v>41</v>
      </c>
      <c r="B36" s="103" t="s">
        <v>78</v>
      </c>
      <c r="C36" s="104">
        <v>5909</v>
      </c>
      <c r="D36" s="104"/>
      <c r="E36" s="103" t="s">
        <v>79</v>
      </c>
      <c r="F36" s="106">
        <v>40</v>
      </c>
      <c r="G36" s="107">
        <v>0</v>
      </c>
      <c r="H36" s="108" t="s">
        <v>92</v>
      </c>
    </row>
    <row r="37" spans="1:8" s="18" customFormat="1" ht="12.75" x14ac:dyDescent="0.2">
      <c r="A37" s="137"/>
      <c r="B37" s="138"/>
      <c r="C37" s="138"/>
      <c r="D37" s="138"/>
      <c r="E37" s="139"/>
      <c r="F37" s="19">
        <f>SUM(F35:F36)</f>
        <v>2276</v>
      </c>
      <c r="G37" s="19"/>
      <c r="H37" s="17" t="s">
        <v>20</v>
      </c>
    </row>
    <row r="38" spans="1:8" s="18" customFormat="1" ht="22.5" x14ac:dyDescent="0.2">
      <c r="A38" s="75">
        <v>60</v>
      </c>
      <c r="B38" s="109"/>
      <c r="C38" s="110">
        <v>5171</v>
      </c>
      <c r="D38" s="110"/>
      <c r="E38" s="109"/>
      <c r="F38" s="111">
        <v>29750</v>
      </c>
      <c r="G38" s="117">
        <v>0</v>
      </c>
      <c r="H38" s="112" t="s">
        <v>84</v>
      </c>
    </row>
    <row r="39" spans="1:8" s="18" customFormat="1" ht="12.75" x14ac:dyDescent="0.2">
      <c r="A39" s="137"/>
      <c r="B39" s="138"/>
      <c r="C39" s="138"/>
      <c r="D39" s="138"/>
      <c r="E39" s="139"/>
      <c r="F39" s="115">
        <f>SUM(F38:F38)</f>
        <v>29750</v>
      </c>
      <c r="G39" s="116"/>
      <c r="H39" s="17" t="s">
        <v>80</v>
      </c>
    </row>
    <row r="40" spans="1:8" s="18" customFormat="1" ht="23.25" customHeight="1" x14ac:dyDescent="0.2">
      <c r="A40" s="75">
        <v>62</v>
      </c>
      <c r="B40" s="109" t="s">
        <v>81</v>
      </c>
      <c r="C40" s="110">
        <v>5909</v>
      </c>
      <c r="D40" s="110"/>
      <c r="E40" s="109" t="s">
        <v>85</v>
      </c>
      <c r="F40" s="111">
        <v>500</v>
      </c>
      <c r="G40" s="117">
        <v>0</v>
      </c>
      <c r="H40" s="112" t="s">
        <v>86</v>
      </c>
    </row>
    <row r="41" spans="1:8" s="18" customFormat="1" ht="12.75" x14ac:dyDescent="0.2">
      <c r="A41" s="137"/>
      <c r="B41" s="138"/>
      <c r="C41" s="138"/>
      <c r="D41" s="138"/>
      <c r="E41" s="139"/>
      <c r="F41" s="115">
        <f>SUM(F40:F40)</f>
        <v>500</v>
      </c>
      <c r="G41" s="116"/>
      <c r="H41" s="126" t="s">
        <v>93</v>
      </c>
    </row>
    <row r="42" spans="1:8" s="18" customFormat="1" ht="12.75" customHeight="1" x14ac:dyDescent="0.2">
      <c r="A42" s="75">
        <v>70</v>
      </c>
      <c r="B42" s="109" t="s">
        <v>53</v>
      </c>
      <c r="C42" s="110">
        <v>5909</v>
      </c>
      <c r="D42" s="110"/>
      <c r="E42" s="109" t="s">
        <v>82</v>
      </c>
      <c r="F42" s="111">
        <v>21545</v>
      </c>
      <c r="G42" s="79">
        <v>0</v>
      </c>
      <c r="H42" s="112" t="s">
        <v>87</v>
      </c>
    </row>
    <row r="43" spans="1:8" s="18" customFormat="1" ht="12.75" x14ac:dyDescent="0.2">
      <c r="A43" s="137"/>
      <c r="B43" s="138"/>
      <c r="C43" s="138"/>
      <c r="D43" s="138"/>
      <c r="E43" s="139"/>
      <c r="F43" s="115">
        <f>SUM(F42:F42)</f>
        <v>21545</v>
      </c>
      <c r="G43" s="116"/>
      <c r="H43" s="17" t="s">
        <v>83</v>
      </c>
    </row>
    <row r="44" spans="1:8" s="18" customFormat="1" ht="202.5" customHeight="1" x14ac:dyDescent="0.2">
      <c r="A44" s="56">
        <v>71</v>
      </c>
      <c r="B44" s="57" t="s">
        <v>10</v>
      </c>
      <c r="C44" s="30">
        <v>5499</v>
      </c>
      <c r="D44" s="30"/>
      <c r="E44" s="58" t="s">
        <v>47</v>
      </c>
      <c r="F44" s="38">
        <v>168</v>
      </c>
      <c r="G44" s="92">
        <v>680</v>
      </c>
      <c r="H44" s="95" t="s">
        <v>103</v>
      </c>
    </row>
    <row r="45" spans="1:8" s="18" customFormat="1" ht="12.75" x14ac:dyDescent="0.2">
      <c r="A45" s="137"/>
      <c r="B45" s="138"/>
      <c r="C45" s="138"/>
      <c r="D45" s="138"/>
      <c r="E45" s="139"/>
      <c r="F45" s="19">
        <f>SUM(F44:F44)</f>
        <v>168</v>
      </c>
      <c r="G45" s="127"/>
      <c r="H45" s="17" t="s">
        <v>21</v>
      </c>
    </row>
    <row r="46" spans="1:8" ht="82.5" customHeight="1" x14ac:dyDescent="0.2">
      <c r="A46" s="4">
        <v>90</v>
      </c>
      <c r="B46" s="60" t="s">
        <v>37</v>
      </c>
      <c r="C46" s="61">
        <v>5169</v>
      </c>
      <c r="D46" s="61"/>
      <c r="E46" s="60" t="s">
        <v>38</v>
      </c>
      <c r="F46" s="62">
        <v>239.28</v>
      </c>
      <c r="G46" s="96">
        <v>640</v>
      </c>
      <c r="H46" s="97" t="s">
        <v>39</v>
      </c>
    </row>
    <row r="47" spans="1:8" ht="49.5" customHeight="1" x14ac:dyDescent="0.2">
      <c r="A47" s="11">
        <v>90</v>
      </c>
      <c r="B47" s="63" t="s">
        <v>40</v>
      </c>
      <c r="C47" s="64">
        <v>5169</v>
      </c>
      <c r="D47" s="64"/>
      <c r="E47" s="63" t="s">
        <v>41</v>
      </c>
      <c r="F47" s="65">
        <v>884</v>
      </c>
      <c r="G47" s="98">
        <v>3990</v>
      </c>
      <c r="H47" s="99" t="s">
        <v>42</v>
      </c>
    </row>
    <row r="48" spans="1:8" ht="34.5" customHeight="1" x14ac:dyDescent="0.2">
      <c r="A48" s="11">
        <v>90</v>
      </c>
      <c r="B48" s="63" t="s">
        <v>40</v>
      </c>
      <c r="C48" s="64">
        <v>5171</v>
      </c>
      <c r="D48" s="64"/>
      <c r="E48" s="63" t="s">
        <v>41</v>
      </c>
      <c r="F48" s="65">
        <v>40</v>
      </c>
      <c r="G48" s="98">
        <v>0</v>
      </c>
      <c r="H48" s="99" t="s">
        <v>50</v>
      </c>
    </row>
    <row r="49" spans="1:8" ht="102" customHeight="1" x14ac:dyDescent="0.2">
      <c r="A49" s="44">
        <v>90</v>
      </c>
      <c r="B49" s="66" t="s">
        <v>43</v>
      </c>
      <c r="C49" s="67">
        <v>5151</v>
      </c>
      <c r="D49" s="67"/>
      <c r="E49" s="68" t="s">
        <v>44</v>
      </c>
      <c r="F49" s="69">
        <v>479.52</v>
      </c>
      <c r="G49" s="100">
        <v>6620.48</v>
      </c>
      <c r="H49" s="101" t="s">
        <v>51</v>
      </c>
    </row>
    <row r="50" spans="1:8" s="18" customFormat="1" ht="12.75" customHeight="1" x14ac:dyDescent="0.2">
      <c r="A50" s="134"/>
      <c r="B50" s="135"/>
      <c r="C50" s="135"/>
      <c r="D50" s="135"/>
      <c r="E50" s="26"/>
      <c r="F50" s="45">
        <f>SUM(F46:F49)</f>
        <v>1642.8</v>
      </c>
      <c r="G50" s="128"/>
      <c r="H50" s="24" t="s">
        <v>8</v>
      </c>
    </row>
    <row r="51" spans="1:8" s="18" customFormat="1" ht="24" customHeight="1" x14ac:dyDescent="0.2">
      <c r="A51" s="119">
        <v>99</v>
      </c>
      <c r="B51" s="120" t="s">
        <v>53</v>
      </c>
      <c r="C51" s="121">
        <v>5909</v>
      </c>
      <c r="D51" s="121"/>
      <c r="E51" s="120" t="s">
        <v>88</v>
      </c>
      <c r="F51" s="122">
        <v>-25000</v>
      </c>
      <c r="G51" s="129"/>
      <c r="H51" s="123" t="s">
        <v>89</v>
      </c>
    </row>
    <row r="52" spans="1:8" s="20" customFormat="1" ht="12.75" customHeight="1" x14ac:dyDescent="0.2">
      <c r="A52" s="35"/>
      <c r="B52" s="36"/>
      <c r="C52" s="36"/>
      <c r="D52" s="36"/>
      <c r="E52" s="37"/>
      <c r="F52" s="15">
        <f>SUM(F51,F6,F10,F17,F27,F32,F34,F37,F39,F41,F43,F45,F50)</f>
        <v>36491.670000000006</v>
      </c>
      <c r="G52" s="130"/>
      <c r="H52" s="16" t="s">
        <v>9</v>
      </c>
    </row>
  </sheetData>
  <mergeCells count="13">
    <mergeCell ref="A50:D50"/>
    <mergeCell ref="A1:H1"/>
    <mergeCell ref="A17:E17"/>
    <mergeCell ref="A27:E27"/>
    <mergeCell ref="A37:E37"/>
    <mergeCell ref="A45:E45"/>
    <mergeCell ref="A6:E6"/>
    <mergeCell ref="A10:E10"/>
    <mergeCell ref="A32:E32"/>
    <mergeCell ref="A34:E34"/>
    <mergeCell ref="A39:E39"/>
    <mergeCell ref="A41:E41"/>
    <mergeCell ref="A43:E43"/>
  </mergeCells>
  <phoneticPr fontId="0" type="noConversion"/>
  <printOptions horizontalCentered="1"/>
  <pageMargins left="0.39370078740157483" right="0.39370078740157483" top="0.59055118110236227" bottom="0.78740157480314965" header="0.31496062992125984" footer="0.51181102362204722"/>
  <pageSetup paperSize="9" firstPageNumber="46" orientation="portrait" useFirstPageNumber="1" r:id="rId1"/>
  <headerFooter alignWithMargins="0">
    <oddHeader>&amp;C&amp;8Příloha č. 6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Nad index</vt:lpstr>
    </vt:vector>
  </TitlesOfParts>
  <Company>MěÚ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Neckar Milan</dc:creator>
  <cp:lastModifiedBy>Neckař Milan</cp:lastModifiedBy>
  <cp:lastPrinted>2016-11-09T08:07:43Z</cp:lastPrinted>
  <dcterms:created xsi:type="dcterms:W3CDTF">2007-09-27T07:28:33Z</dcterms:created>
  <dcterms:modified xsi:type="dcterms:W3CDTF">2016-11-22T10:04:22Z</dcterms:modified>
</cp:coreProperties>
</file>