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Data_odbory\FO\Public\Oddělení rozpočtu a evidence majetku\Závěrečný účet 2020\Závěrečný účet -RMP\"/>
    </mc:Choice>
  </mc:AlternateContent>
  <bookViews>
    <workbookView xWindow="0" yWindow="0" windowWidth="25200" windowHeight="10185" tabRatio="500"/>
  </bookViews>
  <sheets>
    <sheet name="Obchodní společnost" sheetId="1" r:id="rId1"/>
  </sheets>
  <definedNames>
    <definedName name="_xlnm.Print_Area" localSheetId="0">'Obchodní společnost'!$A$1:$F$53</definedName>
  </definedNames>
  <calcPr calcId="15251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53" i="1" l="1"/>
  <c r="F46" i="1"/>
  <c r="D46" i="1"/>
  <c r="F40" i="1"/>
  <c r="D40" i="1"/>
  <c r="F28" i="1"/>
  <c r="F53" i="1" s="1"/>
  <c r="D28" i="1"/>
  <c r="E26" i="1"/>
  <c r="F24" i="1"/>
  <c r="F25" i="1" s="1"/>
  <c r="F27" i="1" s="1"/>
  <c r="D24" i="1"/>
  <c r="E24" i="1" s="1"/>
  <c r="C24" i="1"/>
  <c r="C25" i="1" s="1"/>
  <c r="C27" i="1" s="1"/>
  <c r="E23" i="1"/>
  <c r="E22" i="1"/>
  <c r="E21" i="1"/>
  <c r="E20" i="1"/>
  <c r="F19" i="1"/>
  <c r="D19" i="1"/>
  <c r="E19" i="1" s="1"/>
  <c r="C19" i="1"/>
  <c r="E18" i="1"/>
  <c r="E17" i="1"/>
  <c r="E16" i="1"/>
  <c r="E15" i="1"/>
  <c r="E14" i="1"/>
  <c r="E13" i="1"/>
  <c r="E12" i="1"/>
  <c r="E11" i="1"/>
  <c r="E10" i="1"/>
  <c r="E9" i="1"/>
  <c r="F8" i="1"/>
  <c r="D8" i="1"/>
  <c r="E8" i="1" s="1"/>
  <c r="C8" i="1"/>
  <c r="E7" i="1"/>
  <c r="E6" i="1"/>
  <c r="D25" i="1" l="1"/>
  <c r="D27" i="1" l="1"/>
  <c r="E27" i="1" s="1"/>
  <c r="E25" i="1"/>
</calcChain>
</file>

<file path=xl/sharedStrings.xml><?xml version="1.0" encoding="utf-8"?>
<sst xmlns="http://schemas.openxmlformats.org/spreadsheetml/2006/main" count="105" uniqueCount="59">
  <si>
    <t>DŘEVO Prostějov, s.r.o.</t>
  </si>
  <si>
    <t>Celkem</t>
  </si>
  <si>
    <t>Měrná</t>
  </si>
  <si>
    <t>K 31.12.2020</t>
  </si>
  <si>
    <t>Srovn. skut.</t>
  </si>
  <si>
    <t>Ukazatel</t>
  </si>
  <si>
    <t>jednotka</t>
  </si>
  <si>
    <t>Roční plán</t>
  </si>
  <si>
    <t>Skutečnost</t>
  </si>
  <si>
    <t>Sk/RP</t>
  </si>
  <si>
    <t>50 - Spotřebované nákupy</t>
  </si>
  <si>
    <t>Kč</t>
  </si>
  <si>
    <t>51 - Služby</t>
  </si>
  <si>
    <t>52 - Osobní náklady celkem</t>
  </si>
  <si>
    <t>Mzdové náklady</t>
  </si>
  <si>
    <t>Odměny členům orgánů společnosti a družstva</t>
  </si>
  <si>
    <t>Náklady na sociální zabezpečení a zdravotní pojištění</t>
  </si>
  <si>
    <t>Sociální náklady</t>
  </si>
  <si>
    <t>53 - Daně a poplatky</t>
  </si>
  <si>
    <t>54 - Jiné provozní náklady</t>
  </si>
  <si>
    <t>55 - Odpisy, rezervy, komplexní náklady příštích období a opravné položky v provozní oblasti</t>
  </si>
  <si>
    <t>56 - Finanční náklady</t>
  </si>
  <si>
    <t>57 - Rezervy a opravné položky ve finanční oblasti</t>
  </si>
  <si>
    <t>58 - Změna stavu zásob vlastní činnosti a aktivace</t>
  </si>
  <si>
    <t>Účtová tř. 5 - náklady celkem</t>
  </si>
  <si>
    <t>60 - Tržby za vlastní výkony a zboží</t>
  </si>
  <si>
    <t>64 - Jiné provozní výnosy</t>
  </si>
  <si>
    <t>66 - Finanční výnosy</t>
  </si>
  <si>
    <t>69 - Převodové účty</t>
  </si>
  <si>
    <t>Účtová tř. 6 - výnosy celkem</t>
  </si>
  <si>
    <t>Hosp. výsledek před zdaněním</t>
  </si>
  <si>
    <t>59 - Daň z příjmů, převodové účty a rezerva na daň z příjmů</t>
  </si>
  <si>
    <t>Hosp. výsledek po zdanění</t>
  </si>
  <si>
    <t>** AKTIVA NETTO</t>
  </si>
  <si>
    <t>A. Pohledávky za upsaný vlastní kapitál</t>
  </si>
  <si>
    <t>B. Dlouhodobý majetek</t>
  </si>
  <si>
    <t>B.I. Dlouhodobý nehmotný majetek</t>
  </si>
  <si>
    <t>B.II. Dlouhodobý hmotný majetek</t>
  </si>
  <si>
    <t>B.III.Dlouhodobý finanční majetek</t>
  </si>
  <si>
    <t>C. Oběžná aktiva</t>
  </si>
  <si>
    <t>C.I. Zásoby</t>
  </si>
  <si>
    <t>C.II. Dlouhodobé pohledávky</t>
  </si>
  <si>
    <t>C.III. Krátkodobé pohledávky</t>
  </si>
  <si>
    <t>C.IV. Krátkodobý finanční majetek</t>
  </si>
  <si>
    <t>D.I. Časové rozlišení</t>
  </si>
  <si>
    <t>A.VLASTNÍ KAPITÁL</t>
  </si>
  <si>
    <t>A.I. Základní kapitál</t>
  </si>
  <si>
    <t>A.II. Kapitálové fondy</t>
  </si>
  <si>
    <t>A.III. Rezervní fondy, nedělitelný fond, ostatní fondy ze zisku</t>
  </si>
  <si>
    <t>A.IV. Výsledek hospodaření minulých let</t>
  </si>
  <si>
    <t>A.V. Výsledek hospodaření běžného účetního období</t>
  </si>
  <si>
    <t>B. CIZÍ ZDROJE</t>
  </si>
  <si>
    <t>B.I. Rezervy</t>
  </si>
  <si>
    <t>B.II Dlouhodobé závazky</t>
  </si>
  <si>
    <t>B.III. Krátkodobé závazky</t>
  </si>
  <si>
    <t>B.IV. Bankovní úvěry a výpomoci</t>
  </si>
  <si>
    <t>Evid. přepočtený stav prac.</t>
  </si>
  <si>
    <t>osob</t>
  </si>
  <si>
    <t>Kontrolní součet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</si>
</sst>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5"/>
      <name val="Times New Roman"/>
      <charset val="1"/>
    </font>
    <font>
      <sz val="6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  <font>
      <i/>
      <sz val="8"/>
      <name val="Times New Roman"/>
      <family val="1"/>
      <charset val="238"/>
    </font>
    <font>
      <b/>
      <i/>
      <sz val="8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sz val="9"/>
      <name val="Times New Roman"/>
      <family val="1"/>
      <charset val="238"/>
    </font>
    <font>
      <sz val="6"/>
      <color rgb="FFFF0000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92D050"/>
        <bgColor rgb="FFC0C0C0"/>
      </patternFill>
    </fill>
    <fill>
      <patternFill patternType="solid">
        <fgColor rgb="FF424242"/>
        <bgColor rgb="FF404040"/>
      </patternFill>
    </fill>
    <fill>
      <patternFill patternType="solid">
        <fgColor rgb="FF404040"/>
        <bgColor rgb="FF424242"/>
      </patternFill>
    </fill>
  </fills>
  <borders count="36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3" fontId="0" fillId="0" borderId="0"/>
  </cellStyleXfs>
  <cellXfs count="97">
    <xf numFmtId="3" fontId="0" fillId="0" borderId="0" xfId="0"/>
    <xf numFmtId="3" fontId="4" fillId="2" borderId="7" xfId="0" applyFont="1" applyFill="1" applyBorder="1" applyAlignment="1" applyProtection="1">
      <alignment horizontal="center"/>
      <protection locked="0"/>
    </xf>
    <xf numFmtId="3" fontId="4" fillId="2" borderId="5" xfId="0" applyFont="1" applyFill="1" applyBorder="1" applyAlignment="1" applyProtection="1">
      <alignment horizontal="center"/>
      <protection locked="0"/>
    </xf>
    <xf numFmtId="3" fontId="2" fillId="0" borderId="0" xfId="0" applyFont="1" applyBorder="1" applyAlignment="1" applyProtection="1">
      <alignment horizontal="center"/>
      <protection locked="0"/>
    </xf>
    <xf numFmtId="3" fontId="1" fillId="0" borderId="1" xfId="0" applyFont="1" applyBorder="1" applyProtection="1">
      <protection locked="0"/>
    </xf>
    <xf numFmtId="3" fontId="1" fillId="0" borderId="0" xfId="0" applyFont="1" applyBorder="1" applyAlignment="1" applyProtection="1">
      <alignment horizontal="center"/>
      <protection locked="0"/>
    </xf>
    <xf numFmtId="3" fontId="1" fillId="0" borderId="0" xfId="0" applyFont="1" applyBorder="1" applyProtection="1">
      <protection locked="0"/>
    </xf>
    <xf numFmtId="3" fontId="2" fillId="0" borderId="2" xfId="0" applyFont="1" applyBorder="1" applyAlignment="1" applyProtection="1">
      <protection locked="0"/>
    </xf>
    <xf numFmtId="3" fontId="3" fillId="0" borderId="3" xfId="0" applyFont="1" applyBorder="1" applyAlignment="1" applyProtection="1">
      <alignment horizontal="center"/>
      <protection locked="0"/>
    </xf>
    <xf numFmtId="3" fontId="3" fillId="0" borderId="0" xfId="0" applyFont="1" applyBorder="1" applyAlignment="1" applyProtection="1">
      <protection locked="0"/>
    </xf>
    <xf numFmtId="3" fontId="4" fillId="2" borderId="4" xfId="0" applyFont="1" applyFill="1" applyBorder="1" applyAlignment="1" applyProtection="1">
      <alignment horizontal="center"/>
      <protection locked="0"/>
    </xf>
    <xf numFmtId="3" fontId="4" fillId="0" borderId="0" xfId="0" applyFont="1" applyBorder="1" applyAlignment="1" applyProtection="1">
      <alignment horizontal="center"/>
      <protection locked="0"/>
    </xf>
    <xf numFmtId="3" fontId="4" fillId="2" borderId="6" xfId="0" applyFont="1" applyFill="1" applyBorder="1" applyProtection="1">
      <protection locked="0"/>
    </xf>
    <xf numFmtId="3" fontId="4" fillId="2" borderId="6" xfId="0" applyFont="1" applyFill="1" applyBorder="1" applyAlignment="1" applyProtection="1">
      <alignment horizontal="center"/>
      <protection locked="0"/>
    </xf>
    <xf numFmtId="3" fontId="4" fillId="2" borderId="7" xfId="0" applyFont="1" applyFill="1" applyBorder="1" applyAlignment="1" applyProtection="1">
      <alignment horizontal="center"/>
      <protection locked="0"/>
    </xf>
    <xf numFmtId="3" fontId="4" fillId="0" borderId="0" xfId="0" applyFont="1" applyBorder="1" applyProtection="1">
      <protection locked="0"/>
    </xf>
    <xf numFmtId="3" fontId="4" fillId="2" borderId="8" xfId="0" applyFont="1" applyFill="1" applyBorder="1" applyAlignment="1" applyProtection="1">
      <alignment horizontal="center"/>
      <protection locked="0"/>
    </xf>
    <xf numFmtId="0" fontId="4" fillId="2" borderId="8" xfId="0" applyNumberFormat="1" applyFont="1" applyFill="1" applyBorder="1" applyAlignment="1" applyProtection="1">
      <alignment horizontal="center"/>
      <protection locked="0"/>
    </xf>
    <xf numFmtId="3" fontId="5" fillId="0" borderId="9" xfId="0" applyFont="1" applyBorder="1" applyProtection="1">
      <protection locked="0"/>
    </xf>
    <xf numFmtId="3" fontId="5" fillId="3" borderId="9" xfId="0" applyFont="1" applyFill="1" applyBorder="1" applyAlignment="1" applyProtection="1">
      <alignment horizontal="center"/>
      <protection locked="0"/>
    </xf>
    <xf numFmtId="3" fontId="5" fillId="0" borderId="10" xfId="0" applyFont="1" applyBorder="1" applyProtection="1">
      <protection locked="0"/>
    </xf>
    <xf numFmtId="4" fontId="4" fillId="0" borderId="7" xfId="0" applyNumberFormat="1" applyFont="1" applyBorder="1" applyProtection="1">
      <protection locked="0"/>
    </xf>
    <xf numFmtId="3" fontId="5" fillId="0" borderId="11" xfId="0" applyFont="1" applyBorder="1" applyProtection="1">
      <protection locked="0"/>
    </xf>
    <xf numFmtId="3" fontId="5" fillId="0" borderId="0" xfId="0" applyFont="1" applyBorder="1" applyProtection="1">
      <protection locked="0"/>
    </xf>
    <xf numFmtId="3" fontId="5" fillId="0" borderId="12" xfId="0" applyFont="1" applyBorder="1" applyAlignment="1" applyProtection="1">
      <protection locked="0"/>
    </xf>
    <xf numFmtId="3" fontId="5" fillId="3" borderId="12" xfId="0" applyFont="1" applyFill="1" applyBorder="1" applyAlignment="1" applyProtection="1">
      <alignment horizontal="center"/>
      <protection locked="0"/>
    </xf>
    <xf numFmtId="3" fontId="5" fillId="0" borderId="13" xfId="0" applyFont="1" applyBorder="1" applyProtection="1">
      <protection locked="0"/>
    </xf>
    <xf numFmtId="3" fontId="5" fillId="0" borderId="14" xfId="0" applyFont="1" applyBorder="1" applyProtection="1">
      <protection locked="0"/>
    </xf>
    <xf numFmtId="3" fontId="5" fillId="3" borderId="7" xfId="0" applyFont="1" applyFill="1" applyBorder="1" applyProtection="1">
      <protection locked="0"/>
    </xf>
    <xf numFmtId="3" fontId="5" fillId="3" borderId="7" xfId="0" applyFont="1" applyFill="1" applyBorder="1" applyAlignment="1" applyProtection="1">
      <alignment horizontal="center"/>
      <protection locked="0"/>
    </xf>
    <xf numFmtId="3" fontId="5" fillId="3" borderId="7" xfId="0" applyFont="1" applyFill="1" applyBorder="1" applyProtection="1">
      <protection locked="0"/>
    </xf>
    <xf numFmtId="4" fontId="4" fillId="3" borderId="7" xfId="0" applyNumberFormat="1" applyFont="1" applyFill="1" applyBorder="1" applyProtection="1">
      <protection locked="0"/>
    </xf>
    <xf numFmtId="3" fontId="6" fillId="3" borderId="9" xfId="0" applyFont="1" applyFill="1" applyBorder="1" applyProtection="1">
      <protection locked="0"/>
    </xf>
    <xf numFmtId="3" fontId="5" fillId="3" borderId="15" xfId="0" applyFont="1" applyFill="1" applyBorder="1" applyAlignment="1" applyProtection="1">
      <alignment horizontal="center"/>
      <protection locked="0"/>
    </xf>
    <xf numFmtId="3" fontId="6" fillId="3" borderId="16" xfId="0" applyFont="1" applyFill="1" applyBorder="1" applyProtection="1">
      <protection locked="0"/>
    </xf>
    <xf numFmtId="3" fontId="6" fillId="3" borderId="17" xfId="0" applyFont="1" applyFill="1" applyBorder="1" applyProtection="1">
      <protection locked="0"/>
    </xf>
    <xf numFmtId="4" fontId="7" fillId="3" borderId="17" xfId="0" applyNumberFormat="1" applyFont="1" applyFill="1" applyBorder="1" applyProtection="1">
      <protection locked="0"/>
    </xf>
    <xf numFmtId="3" fontId="6" fillId="3" borderId="11" xfId="0" applyFont="1" applyFill="1" applyBorder="1" applyProtection="1">
      <protection locked="0"/>
    </xf>
    <xf numFmtId="3" fontId="6" fillId="0" borderId="0" xfId="0" applyFont="1" applyBorder="1" applyProtection="1">
      <protection locked="0"/>
    </xf>
    <xf numFmtId="3" fontId="6" fillId="3" borderId="15" xfId="0" applyFont="1" applyFill="1" applyBorder="1" applyProtection="1">
      <protection locked="0"/>
    </xf>
    <xf numFmtId="3" fontId="5" fillId="3" borderId="18" xfId="0" applyFont="1" applyFill="1" applyBorder="1" applyAlignment="1" applyProtection="1">
      <alignment horizontal="center"/>
      <protection locked="0"/>
    </xf>
    <xf numFmtId="3" fontId="6" fillId="3" borderId="19" xfId="0" applyFont="1" applyFill="1" applyBorder="1" applyProtection="1">
      <protection locked="0"/>
    </xf>
    <xf numFmtId="3" fontId="6" fillId="3" borderId="20" xfId="0" applyFont="1" applyFill="1" applyBorder="1" applyProtection="1">
      <protection locked="0"/>
    </xf>
    <xf numFmtId="4" fontId="7" fillId="3" borderId="20" xfId="0" applyNumberFormat="1" applyFont="1" applyFill="1" applyBorder="1" applyProtection="1">
      <protection locked="0"/>
    </xf>
    <xf numFmtId="3" fontId="6" fillId="3" borderId="21" xfId="0" applyFont="1" applyFill="1" applyBorder="1" applyProtection="1">
      <protection locked="0"/>
    </xf>
    <xf numFmtId="3" fontId="6" fillId="3" borderId="18" xfId="0" applyFont="1" applyFill="1" applyBorder="1" applyProtection="1">
      <protection locked="0"/>
    </xf>
    <xf numFmtId="3" fontId="5" fillId="3" borderId="22" xfId="0" applyFont="1" applyFill="1" applyBorder="1" applyAlignment="1" applyProtection="1">
      <alignment horizontal="center"/>
      <protection locked="0"/>
    </xf>
    <xf numFmtId="3" fontId="6" fillId="3" borderId="23" xfId="0" applyFont="1" applyFill="1" applyBorder="1" applyProtection="1">
      <protection locked="0"/>
    </xf>
    <xf numFmtId="3" fontId="6" fillId="3" borderId="24" xfId="0" applyFont="1" applyFill="1" applyBorder="1" applyProtection="1">
      <protection locked="0"/>
    </xf>
    <xf numFmtId="4" fontId="7" fillId="3" borderId="24" xfId="0" applyNumberFormat="1" applyFont="1" applyFill="1" applyBorder="1" applyProtection="1">
      <protection locked="0"/>
    </xf>
    <xf numFmtId="3" fontId="5" fillId="0" borderId="18" xfId="0" applyFont="1" applyBorder="1" applyProtection="1">
      <protection locked="0"/>
    </xf>
    <xf numFmtId="3" fontId="5" fillId="0" borderId="21" xfId="0" applyFont="1" applyBorder="1" applyProtection="1">
      <protection locked="0"/>
    </xf>
    <xf numFmtId="3" fontId="5" fillId="0" borderId="25" xfId="0" applyFont="1" applyBorder="1" applyProtection="1">
      <protection locked="0"/>
    </xf>
    <xf numFmtId="3" fontId="5" fillId="0" borderId="26" xfId="0" applyFont="1" applyBorder="1" applyProtection="1">
      <protection locked="0"/>
    </xf>
    <xf numFmtId="3" fontId="5" fillId="0" borderId="27" xfId="0" applyFont="1" applyBorder="1" applyProtection="1">
      <protection locked="0"/>
    </xf>
    <xf numFmtId="3" fontId="5" fillId="0" borderId="28" xfId="0" applyFont="1" applyBorder="1" applyProtection="1">
      <protection locked="0"/>
    </xf>
    <xf numFmtId="3" fontId="5" fillId="0" borderId="20" xfId="0" applyFont="1" applyBorder="1" applyProtection="1">
      <protection locked="0"/>
    </xf>
    <xf numFmtId="3" fontId="5" fillId="0" borderId="22" xfId="0" applyFont="1" applyBorder="1" applyProtection="1">
      <protection locked="0"/>
    </xf>
    <xf numFmtId="3" fontId="5" fillId="0" borderId="29" xfId="0" applyFont="1" applyBorder="1" applyProtection="1">
      <protection locked="0"/>
    </xf>
    <xf numFmtId="3" fontId="5" fillId="0" borderId="24" xfId="0" applyFont="1" applyBorder="1" applyProtection="1">
      <protection locked="0"/>
    </xf>
    <xf numFmtId="3" fontId="5" fillId="0" borderId="30" xfId="0" applyFont="1" applyBorder="1" applyProtection="1">
      <protection locked="0"/>
    </xf>
    <xf numFmtId="3" fontId="4" fillId="3" borderId="7" xfId="0" applyFont="1" applyFill="1" applyBorder="1" applyProtection="1">
      <protection locked="0"/>
    </xf>
    <xf numFmtId="3" fontId="4" fillId="3" borderId="7" xfId="0" applyFont="1" applyFill="1" applyBorder="1" applyProtection="1">
      <protection locked="0"/>
    </xf>
    <xf numFmtId="3" fontId="5" fillId="0" borderId="15" xfId="0" applyFont="1" applyBorder="1" applyProtection="1">
      <protection locked="0"/>
    </xf>
    <xf numFmtId="3" fontId="5" fillId="0" borderId="31" xfId="0" applyFont="1" applyBorder="1" applyProtection="1">
      <protection locked="0"/>
    </xf>
    <xf numFmtId="3" fontId="5" fillId="0" borderId="12" xfId="0" applyFont="1" applyBorder="1" applyProtection="1">
      <protection locked="0"/>
    </xf>
    <xf numFmtId="3" fontId="5" fillId="3" borderId="8" xfId="0" applyFont="1" applyFill="1" applyBorder="1" applyAlignment="1" applyProtection="1">
      <alignment horizontal="center"/>
      <protection locked="0"/>
    </xf>
    <xf numFmtId="3" fontId="5" fillId="0" borderId="6" xfId="0" applyFont="1" applyBorder="1" applyProtection="1">
      <protection locked="0"/>
    </xf>
    <xf numFmtId="3" fontId="5" fillId="3" borderId="6" xfId="0" applyFont="1" applyFill="1" applyBorder="1" applyAlignment="1" applyProtection="1">
      <alignment horizontal="center"/>
      <protection locked="0"/>
    </xf>
    <xf numFmtId="3" fontId="5" fillId="0" borderId="32" xfId="0" applyFont="1" applyBorder="1" applyProtection="1">
      <protection locked="0"/>
    </xf>
    <xf numFmtId="3" fontId="5" fillId="0" borderId="33" xfId="0" applyFont="1" applyBorder="1" applyProtection="1">
      <protection locked="0"/>
    </xf>
    <xf numFmtId="3" fontId="4" fillId="0" borderId="7" xfId="0" applyFont="1" applyBorder="1" applyProtection="1">
      <protection locked="0"/>
    </xf>
    <xf numFmtId="3" fontId="5" fillId="4" borderId="32" xfId="0" applyFont="1" applyFill="1" applyBorder="1" applyProtection="1">
      <protection locked="0"/>
    </xf>
    <xf numFmtId="4" fontId="4" fillId="2" borderId="34" xfId="0" applyNumberFormat="1" applyFont="1" applyFill="1" applyBorder="1" applyProtection="1">
      <protection locked="0"/>
    </xf>
    <xf numFmtId="2" fontId="5" fillId="4" borderId="32" xfId="0" applyNumberFormat="1" applyFont="1" applyFill="1" applyBorder="1" applyProtection="1">
      <protection locked="0"/>
    </xf>
    <xf numFmtId="4" fontId="4" fillId="2" borderId="5" xfId="0" applyNumberFormat="1" applyFont="1" applyFill="1" applyBorder="1" applyProtection="1">
      <protection locked="0"/>
    </xf>
    <xf numFmtId="0" fontId="8" fillId="0" borderId="0" xfId="0" applyNumberFormat="1" applyFont="1" applyBorder="1"/>
    <xf numFmtId="3" fontId="4" fillId="0" borderId="15" xfId="0" applyFont="1" applyBorder="1" applyProtection="1">
      <protection locked="0"/>
    </xf>
    <xf numFmtId="3" fontId="5" fillId="4" borderId="13" xfId="0" applyFont="1" applyFill="1" applyBorder="1" applyProtection="1">
      <protection locked="0"/>
    </xf>
    <xf numFmtId="4" fontId="5" fillId="0" borderId="10" xfId="0" applyNumberFormat="1" applyFont="1" applyBorder="1" applyProtection="1">
      <protection locked="0"/>
    </xf>
    <xf numFmtId="2" fontId="5" fillId="4" borderId="13" xfId="0" applyNumberFormat="1" applyFont="1" applyFill="1" applyBorder="1" applyProtection="1">
      <protection locked="0"/>
    </xf>
    <xf numFmtId="4" fontId="5" fillId="0" borderId="31" xfId="0" applyNumberFormat="1" applyFont="1" applyBorder="1" applyProtection="1">
      <protection locked="0"/>
    </xf>
    <xf numFmtId="0" fontId="8" fillId="0" borderId="0" xfId="0" applyNumberFormat="1" applyFont="1"/>
    <xf numFmtId="3" fontId="4" fillId="0" borderId="18" xfId="0" applyFont="1" applyBorder="1" applyProtection="1">
      <protection locked="0"/>
    </xf>
    <xf numFmtId="3" fontId="4" fillId="0" borderId="6" xfId="0" applyFont="1" applyBorder="1" applyProtection="1">
      <protection locked="0"/>
    </xf>
    <xf numFmtId="4" fontId="4" fillId="2" borderId="32" xfId="0" applyNumberFormat="1" applyFont="1" applyFill="1" applyBorder="1" applyProtection="1">
      <protection locked="0"/>
    </xf>
    <xf numFmtId="4" fontId="4" fillId="2" borderId="35" xfId="0" applyNumberFormat="1" applyFont="1" applyFill="1" applyBorder="1" applyProtection="1">
      <protection locked="0"/>
    </xf>
    <xf numFmtId="3" fontId="4" fillId="0" borderId="12" xfId="0" applyFont="1" applyBorder="1" applyProtection="1">
      <protection locked="0"/>
    </xf>
    <xf numFmtId="4" fontId="5" fillId="0" borderId="13" xfId="0" applyNumberFormat="1" applyFont="1" applyBorder="1" applyProtection="1">
      <protection locked="0"/>
    </xf>
    <xf numFmtId="3" fontId="5" fillId="0" borderId="7" xfId="0" applyFont="1" applyBorder="1" applyProtection="1">
      <protection locked="0"/>
    </xf>
    <xf numFmtId="4" fontId="5" fillId="0" borderId="32" xfId="0" applyNumberFormat="1" applyFont="1" applyBorder="1" applyProtection="1">
      <protection locked="0"/>
    </xf>
    <xf numFmtId="4" fontId="5" fillId="0" borderId="35" xfId="0" applyNumberFormat="1" applyFont="1" applyBorder="1" applyProtection="1">
      <protection locked="0"/>
    </xf>
    <xf numFmtId="3" fontId="1" fillId="3" borderId="7" xfId="0" applyFont="1" applyFill="1" applyBorder="1" applyProtection="1">
      <protection locked="0"/>
    </xf>
    <xf numFmtId="3" fontId="1" fillId="5" borderId="7" xfId="0" applyFont="1" applyFill="1" applyBorder="1" applyAlignment="1" applyProtection="1">
      <alignment horizontal="center"/>
      <protection locked="0"/>
    </xf>
    <xf numFmtId="3" fontId="1" fillId="5" borderId="7" xfId="0" applyFont="1" applyFill="1" applyBorder="1" applyProtection="1">
      <protection locked="0"/>
    </xf>
    <xf numFmtId="4" fontId="9" fillId="2" borderId="7" xfId="0" applyNumberFormat="1" applyFont="1" applyFill="1" applyBorder="1" applyProtection="1">
      <protection locked="0"/>
    </xf>
    <xf numFmtId="0" fontId="10" fillId="0" borderId="0" xfId="0" applyNumberFormat="1" applyFont="1" applyBorder="1"/>
  </cellXfs>
  <cellStyles count="1">
    <cellStyle name="Normální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424242"/>
      <rgbColor rgb="FF993300"/>
      <rgbColor rgb="FF993366"/>
      <rgbColor rgb="FF333399"/>
      <rgbColor rgb="FF40404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53"/>
  <sheetViews>
    <sheetView tabSelected="1" topLeftCell="A37" zoomScale="120" zoomScaleNormal="120" workbookViewId="0">
      <selection activeCell="F53" sqref="A1:F53"/>
    </sheetView>
  </sheetViews>
  <sheetFormatPr defaultColWidth="10" defaultRowHeight="8.25" x14ac:dyDescent="0.15"/>
  <cols>
    <col min="1" max="1" width="123.25" style="4" customWidth="1"/>
    <col min="2" max="2" width="14.75" style="5" customWidth="1"/>
    <col min="3" max="3" width="18.75" style="6" customWidth="1"/>
    <col min="4" max="4" width="21.5" style="6" customWidth="1"/>
    <col min="5" max="5" width="30.5" style="6" customWidth="1"/>
    <col min="6" max="6" width="21.5" style="6" customWidth="1"/>
    <col min="7" max="1024" width="10" style="6"/>
  </cols>
  <sheetData>
    <row r="1" spans="1:6" s="7" customFormat="1" ht="15.75" x14ac:dyDescent="0.25">
      <c r="A1" s="3" t="s">
        <v>0</v>
      </c>
      <c r="B1" s="3"/>
      <c r="C1" s="3"/>
      <c r="D1" s="3"/>
      <c r="E1" s="3"/>
      <c r="F1" s="3"/>
    </row>
    <row r="2" spans="1:6" s="9" customFormat="1" ht="12" customHeight="1" x14ac:dyDescent="0.3">
      <c r="A2" s="8"/>
      <c r="B2" s="8"/>
      <c r="C2" s="8"/>
      <c r="D2" s="8"/>
      <c r="E2" s="8"/>
      <c r="F2" s="8"/>
    </row>
    <row r="3" spans="1:6" s="11" customFormat="1" ht="12" customHeight="1" x14ac:dyDescent="0.15">
      <c r="A3" s="10"/>
      <c r="B3" s="10"/>
      <c r="C3" s="2" t="s">
        <v>1</v>
      </c>
      <c r="D3" s="2"/>
      <c r="E3" s="2"/>
      <c r="F3" s="2"/>
    </row>
    <row r="4" spans="1:6" s="15" customFormat="1" ht="12" customHeight="1" x14ac:dyDescent="0.15">
      <c r="A4" s="12"/>
      <c r="B4" s="13" t="s">
        <v>2</v>
      </c>
      <c r="C4" s="1" t="s">
        <v>3</v>
      </c>
      <c r="D4" s="1"/>
      <c r="E4" s="1"/>
      <c r="F4" s="10" t="s">
        <v>4</v>
      </c>
    </row>
    <row r="5" spans="1:6" s="11" customFormat="1" ht="12" customHeight="1" x14ac:dyDescent="0.15">
      <c r="A5" s="16" t="s">
        <v>5</v>
      </c>
      <c r="B5" s="16" t="s">
        <v>6</v>
      </c>
      <c r="C5" s="14" t="s">
        <v>7</v>
      </c>
      <c r="D5" s="14" t="s">
        <v>8</v>
      </c>
      <c r="E5" s="14" t="s">
        <v>9</v>
      </c>
      <c r="F5" s="17">
        <v>2019</v>
      </c>
    </row>
    <row r="6" spans="1:6" s="23" customFormat="1" ht="12" customHeight="1" x14ac:dyDescent="0.2">
      <c r="A6" s="18" t="s">
        <v>10</v>
      </c>
      <c r="B6" s="19" t="s">
        <v>11</v>
      </c>
      <c r="C6" s="20"/>
      <c r="D6" s="20">
        <v>1563730.59</v>
      </c>
      <c r="E6" s="21" t="e">
        <f t="shared" ref="E6:E27" si="0">D6/C6*100</f>
        <v>#DIV/0!</v>
      </c>
      <c r="F6" s="22">
        <v>1729408.6</v>
      </c>
    </row>
    <row r="7" spans="1:6" s="23" customFormat="1" ht="12" customHeight="1" x14ac:dyDescent="0.2">
      <c r="A7" s="24" t="s">
        <v>12</v>
      </c>
      <c r="B7" s="25" t="s">
        <v>11</v>
      </c>
      <c r="C7" s="26"/>
      <c r="D7" s="26">
        <v>204841.65</v>
      </c>
      <c r="E7" s="21" t="e">
        <f t="shared" si="0"/>
        <v>#DIV/0!</v>
      </c>
      <c r="F7" s="27">
        <v>774907.61</v>
      </c>
    </row>
    <row r="8" spans="1:6" s="23" customFormat="1" ht="12" customHeight="1" x14ac:dyDescent="0.2">
      <c r="A8" s="28" t="s">
        <v>13</v>
      </c>
      <c r="B8" s="29" t="s">
        <v>11</v>
      </c>
      <c r="C8" s="30">
        <f>SUM(C9:C12)</f>
        <v>0</v>
      </c>
      <c r="D8" s="30">
        <f>SUM(D9:D12)</f>
        <v>431354</v>
      </c>
      <c r="E8" s="31" t="e">
        <f t="shared" si="0"/>
        <v>#DIV/0!</v>
      </c>
      <c r="F8" s="30">
        <f>SUM(F9:F12)</f>
        <v>773180</v>
      </c>
    </row>
    <row r="9" spans="1:6" s="38" customFormat="1" ht="12" customHeight="1" x14ac:dyDescent="0.2">
      <c r="A9" s="32" t="s">
        <v>14</v>
      </c>
      <c r="B9" s="33" t="s">
        <v>11</v>
      </c>
      <c r="C9" s="34"/>
      <c r="D9" s="35">
        <v>352346</v>
      </c>
      <c r="E9" s="36" t="e">
        <f t="shared" si="0"/>
        <v>#DIV/0!</v>
      </c>
      <c r="F9" s="37">
        <v>581202</v>
      </c>
    </row>
    <row r="10" spans="1:6" s="38" customFormat="1" ht="12" customHeight="1" x14ac:dyDescent="0.2">
      <c r="A10" s="39" t="s">
        <v>15</v>
      </c>
      <c r="B10" s="40" t="s">
        <v>11</v>
      </c>
      <c r="C10" s="41"/>
      <c r="D10" s="42">
        <v>0</v>
      </c>
      <c r="E10" s="43" t="e">
        <f t="shared" si="0"/>
        <v>#DIV/0!</v>
      </c>
      <c r="F10" s="44">
        <v>0</v>
      </c>
    </row>
    <row r="11" spans="1:6" s="38" customFormat="1" ht="12" customHeight="1" x14ac:dyDescent="0.2">
      <c r="A11" s="45" t="s">
        <v>16</v>
      </c>
      <c r="B11" s="40" t="s">
        <v>11</v>
      </c>
      <c r="C11" s="41"/>
      <c r="D11" s="42">
        <v>79008</v>
      </c>
      <c r="E11" s="43" t="e">
        <f t="shared" si="0"/>
        <v>#DIV/0!</v>
      </c>
      <c r="F11" s="44">
        <v>191678</v>
      </c>
    </row>
    <row r="12" spans="1:6" s="38" customFormat="1" ht="12" customHeight="1" x14ac:dyDescent="0.2">
      <c r="A12" s="45" t="s">
        <v>17</v>
      </c>
      <c r="B12" s="46" t="s">
        <v>11</v>
      </c>
      <c r="C12" s="47"/>
      <c r="D12" s="48">
        <v>0</v>
      </c>
      <c r="E12" s="49" t="e">
        <f t="shared" si="0"/>
        <v>#DIV/0!</v>
      </c>
      <c r="F12" s="44">
        <v>300</v>
      </c>
    </row>
    <row r="13" spans="1:6" s="23" customFormat="1" ht="12" customHeight="1" x14ac:dyDescent="0.2">
      <c r="A13" s="18" t="s">
        <v>18</v>
      </c>
      <c r="B13" s="33" t="s">
        <v>11</v>
      </c>
      <c r="C13" s="20"/>
      <c r="D13" s="20">
        <v>0</v>
      </c>
      <c r="E13" s="21" t="e">
        <f t="shared" si="0"/>
        <v>#DIV/0!</v>
      </c>
      <c r="F13" s="22">
        <v>0</v>
      </c>
    </row>
    <row r="14" spans="1:6" s="23" customFormat="1" ht="12" customHeight="1" x14ac:dyDescent="0.2">
      <c r="A14" s="50" t="s">
        <v>19</v>
      </c>
      <c r="B14" s="40" t="s">
        <v>11</v>
      </c>
      <c r="C14" s="20"/>
      <c r="D14" s="20">
        <v>121288.79</v>
      </c>
      <c r="E14" s="21" t="e">
        <f t="shared" si="0"/>
        <v>#DIV/0!</v>
      </c>
      <c r="F14" s="51">
        <v>4674.49</v>
      </c>
    </row>
    <row r="15" spans="1:6" s="23" customFormat="1" ht="12" customHeight="1" x14ac:dyDescent="0.2">
      <c r="A15" s="50" t="s">
        <v>20</v>
      </c>
      <c r="B15" s="40" t="s">
        <v>11</v>
      </c>
      <c r="C15" s="52"/>
      <c r="D15" s="53">
        <v>0</v>
      </c>
      <c r="E15" s="21" t="e">
        <f t="shared" si="0"/>
        <v>#DIV/0!</v>
      </c>
      <c r="F15" s="54">
        <v>39024</v>
      </c>
    </row>
    <row r="16" spans="1:6" s="23" customFormat="1" ht="12" customHeight="1" x14ac:dyDescent="0.2">
      <c r="A16" s="50" t="s">
        <v>21</v>
      </c>
      <c r="B16" s="40" t="s">
        <v>11</v>
      </c>
      <c r="C16" s="55"/>
      <c r="D16" s="56">
        <v>4832.58</v>
      </c>
      <c r="E16" s="21" t="e">
        <f t="shared" si="0"/>
        <v>#DIV/0!</v>
      </c>
      <c r="F16" s="54">
        <v>27279.75</v>
      </c>
    </row>
    <row r="17" spans="1:7" s="23" customFormat="1" ht="12" customHeight="1" x14ac:dyDescent="0.2">
      <c r="A17" s="50" t="s">
        <v>22</v>
      </c>
      <c r="B17" s="40" t="s">
        <v>11</v>
      </c>
      <c r="C17" s="55"/>
      <c r="D17" s="56">
        <v>0</v>
      </c>
      <c r="E17" s="21" t="e">
        <f t="shared" si="0"/>
        <v>#DIV/0!</v>
      </c>
      <c r="F17" s="54">
        <v>0</v>
      </c>
    </row>
    <row r="18" spans="1:7" s="23" customFormat="1" ht="12" customHeight="1" x14ac:dyDescent="0.2">
      <c r="A18" s="57" t="s">
        <v>23</v>
      </c>
      <c r="B18" s="25" t="s">
        <v>11</v>
      </c>
      <c r="C18" s="58"/>
      <c r="D18" s="59">
        <v>0</v>
      </c>
      <c r="E18" s="21" t="e">
        <f t="shared" si="0"/>
        <v>#DIV/0!</v>
      </c>
      <c r="F18" s="60">
        <v>0</v>
      </c>
    </row>
    <row r="19" spans="1:7" s="15" customFormat="1" ht="12" customHeight="1" x14ac:dyDescent="0.2">
      <c r="A19" s="61" t="s">
        <v>24</v>
      </c>
      <c r="B19" s="29" t="s">
        <v>11</v>
      </c>
      <c r="C19" s="62">
        <f>SUM(C6:C8,C13:C18)</f>
        <v>0</v>
      </c>
      <c r="D19" s="62">
        <f>SUM(D6:D8,D13:D18)</f>
        <v>2326047.6100000003</v>
      </c>
      <c r="E19" s="31" t="e">
        <f t="shared" si="0"/>
        <v>#DIV/0!</v>
      </c>
      <c r="F19" s="62">
        <f>SUM(F6:F8,F13:F18)</f>
        <v>3348474.45</v>
      </c>
    </row>
    <row r="20" spans="1:7" s="23" customFormat="1" ht="12" customHeight="1" x14ac:dyDescent="0.2">
      <c r="A20" s="63" t="s">
        <v>25</v>
      </c>
      <c r="B20" s="33" t="s">
        <v>11</v>
      </c>
      <c r="C20" s="20"/>
      <c r="D20" s="20">
        <v>1877914.91</v>
      </c>
      <c r="E20" s="21" t="e">
        <f t="shared" si="0"/>
        <v>#DIV/0!</v>
      </c>
      <c r="F20" s="64">
        <v>2207391.5299999998</v>
      </c>
    </row>
    <row r="21" spans="1:7" s="23" customFormat="1" ht="12" customHeight="1" x14ac:dyDescent="0.2">
      <c r="A21" s="50" t="s">
        <v>26</v>
      </c>
      <c r="B21" s="40" t="s">
        <v>11</v>
      </c>
      <c r="C21" s="20"/>
      <c r="D21" s="20">
        <v>75000.25</v>
      </c>
      <c r="E21" s="21" t="e">
        <f t="shared" si="0"/>
        <v>#DIV/0!</v>
      </c>
      <c r="F21" s="51">
        <v>0</v>
      </c>
    </row>
    <row r="22" spans="1:7" s="23" customFormat="1" ht="12" customHeight="1" x14ac:dyDescent="0.2">
      <c r="A22" s="50" t="s">
        <v>27</v>
      </c>
      <c r="B22" s="40" t="s">
        <v>11</v>
      </c>
      <c r="C22" s="20"/>
      <c r="D22" s="20">
        <v>0</v>
      </c>
      <c r="E22" s="21" t="e">
        <f t="shared" si="0"/>
        <v>#DIV/0!</v>
      </c>
      <c r="F22" s="51">
        <v>0</v>
      </c>
    </row>
    <row r="23" spans="1:7" s="23" customFormat="1" ht="12" customHeight="1" x14ac:dyDescent="0.2">
      <c r="A23" s="65" t="s">
        <v>28</v>
      </c>
      <c r="B23" s="25" t="s">
        <v>11</v>
      </c>
      <c r="C23" s="20"/>
      <c r="D23" s="20"/>
      <c r="E23" s="21" t="e">
        <f t="shared" si="0"/>
        <v>#DIV/0!</v>
      </c>
      <c r="F23" s="27">
        <v>0</v>
      </c>
    </row>
    <row r="24" spans="1:7" s="15" customFormat="1" ht="12" customHeight="1" x14ac:dyDescent="0.2">
      <c r="A24" s="61" t="s">
        <v>29</v>
      </c>
      <c r="B24" s="29" t="s">
        <v>11</v>
      </c>
      <c r="C24" s="62">
        <f>SUM(C20:C23)</f>
        <v>0</v>
      </c>
      <c r="D24" s="62">
        <f>SUM(D20:D23)</f>
        <v>1952915.16</v>
      </c>
      <c r="E24" s="31" t="e">
        <f t="shared" si="0"/>
        <v>#DIV/0!</v>
      </c>
      <c r="F24" s="62">
        <f>SUM(F20:F23)</f>
        <v>2207391.5299999998</v>
      </c>
    </row>
    <row r="25" spans="1:7" s="15" customFormat="1" ht="12" customHeight="1" x14ac:dyDescent="0.2">
      <c r="A25" s="61" t="s">
        <v>30</v>
      </c>
      <c r="B25" s="66" t="s">
        <v>11</v>
      </c>
      <c r="C25" s="62">
        <f>C24-C19</f>
        <v>0</v>
      </c>
      <c r="D25" s="62">
        <f>D24-D19</f>
        <v>-373132.45000000042</v>
      </c>
      <c r="E25" s="31" t="e">
        <f t="shared" si="0"/>
        <v>#DIV/0!</v>
      </c>
      <c r="F25" s="62">
        <f>F24-F19</f>
        <v>-1141082.9200000004</v>
      </c>
    </row>
    <row r="26" spans="1:7" s="23" customFormat="1" ht="12" customHeight="1" x14ac:dyDescent="0.2">
      <c r="A26" s="67" t="s">
        <v>31</v>
      </c>
      <c r="B26" s="68" t="s">
        <v>11</v>
      </c>
      <c r="C26" s="69"/>
      <c r="D26" s="69">
        <v>0</v>
      </c>
      <c r="E26" s="21" t="e">
        <f t="shared" si="0"/>
        <v>#DIV/0!</v>
      </c>
      <c r="F26" s="70">
        <v>0</v>
      </c>
    </row>
    <row r="27" spans="1:7" s="15" customFormat="1" ht="12" customHeight="1" x14ac:dyDescent="0.2">
      <c r="A27" s="61" t="s">
        <v>32</v>
      </c>
      <c r="B27" s="29" t="s">
        <v>11</v>
      </c>
      <c r="C27" s="62">
        <f>C25-C26</f>
        <v>0</v>
      </c>
      <c r="D27" s="62">
        <f>D25-D26</f>
        <v>-373132.45000000042</v>
      </c>
      <c r="E27" s="31" t="e">
        <f t="shared" si="0"/>
        <v>#DIV/0!</v>
      </c>
      <c r="F27" s="62">
        <f>F25-F26</f>
        <v>-1141082.9200000004</v>
      </c>
    </row>
    <row r="28" spans="1:7" s="15" customFormat="1" ht="12" customHeight="1" x14ac:dyDescent="0.25">
      <c r="A28" s="71" t="s">
        <v>33</v>
      </c>
      <c r="B28" s="29" t="s">
        <v>11</v>
      </c>
      <c r="C28" s="72"/>
      <c r="D28" s="73">
        <f>SUM(D29:D39)</f>
        <v>124901.96</v>
      </c>
      <c r="E28" s="74"/>
      <c r="F28" s="75">
        <f>SUM(F29:F39)</f>
        <v>621594.56000000006</v>
      </c>
      <c r="G28" s="76"/>
    </row>
    <row r="29" spans="1:7" s="23" customFormat="1" ht="12" customHeight="1" x14ac:dyDescent="0.25">
      <c r="A29" s="77" t="s">
        <v>34</v>
      </c>
      <c r="B29" s="33" t="s">
        <v>11</v>
      </c>
      <c r="C29" s="78"/>
      <c r="D29" s="79">
        <v>0</v>
      </c>
      <c r="E29" s="80"/>
      <c r="F29" s="81">
        <v>0</v>
      </c>
      <c r="G29" s="82"/>
    </row>
    <row r="30" spans="1:7" s="23" customFormat="1" ht="12" customHeight="1" x14ac:dyDescent="0.25">
      <c r="A30" s="77" t="s">
        <v>35</v>
      </c>
      <c r="B30" s="33" t="s">
        <v>11</v>
      </c>
      <c r="C30" s="78"/>
      <c r="D30" s="79">
        <v>0</v>
      </c>
      <c r="E30" s="80"/>
      <c r="F30" s="81"/>
      <c r="G30" s="82"/>
    </row>
    <row r="31" spans="1:7" s="23" customFormat="1" ht="12" customHeight="1" x14ac:dyDescent="0.25">
      <c r="A31" s="50" t="s">
        <v>36</v>
      </c>
      <c r="B31" s="40" t="s">
        <v>11</v>
      </c>
      <c r="C31" s="78"/>
      <c r="D31" s="79">
        <v>0</v>
      </c>
      <c r="E31" s="80"/>
      <c r="F31" s="81">
        <v>0</v>
      </c>
      <c r="G31" s="82"/>
    </row>
    <row r="32" spans="1:7" s="23" customFormat="1" ht="12" customHeight="1" x14ac:dyDescent="0.25">
      <c r="A32" s="50" t="s">
        <v>37</v>
      </c>
      <c r="B32" s="40" t="s">
        <v>11</v>
      </c>
      <c r="C32" s="78"/>
      <c r="D32" s="79">
        <v>0</v>
      </c>
      <c r="E32" s="80"/>
      <c r="F32" s="81">
        <v>175384.36</v>
      </c>
      <c r="G32" s="82"/>
    </row>
    <row r="33" spans="1:7" s="23" customFormat="1" ht="12" customHeight="1" x14ac:dyDescent="0.25">
      <c r="A33" s="50" t="s">
        <v>38</v>
      </c>
      <c r="B33" s="40" t="s">
        <v>11</v>
      </c>
      <c r="C33" s="78"/>
      <c r="D33" s="79">
        <v>0</v>
      </c>
      <c r="E33" s="80"/>
      <c r="F33" s="81">
        <v>0</v>
      </c>
      <c r="G33" s="82"/>
    </row>
    <row r="34" spans="1:7" s="23" customFormat="1" ht="12" customHeight="1" x14ac:dyDescent="0.25">
      <c r="A34" s="83" t="s">
        <v>39</v>
      </c>
      <c r="B34" s="40" t="s">
        <v>11</v>
      </c>
      <c r="C34" s="78"/>
      <c r="D34" s="79"/>
      <c r="E34" s="80"/>
      <c r="F34" s="81"/>
      <c r="G34" s="82"/>
    </row>
    <row r="35" spans="1:7" s="23" customFormat="1" ht="12" customHeight="1" x14ac:dyDescent="0.25">
      <c r="A35" s="50" t="s">
        <v>40</v>
      </c>
      <c r="B35" s="40" t="s">
        <v>11</v>
      </c>
      <c r="C35" s="78"/>
      <c r="D35" s="79">
        <v>124901.96</v>
      </c>
      <c r="E35" s="80"/>
      <c r="F35" s="81">
        <v>446210.2</v>
      </c>
      <c r="G35" s="82"/>
    </row>
    <row r="36" spans="1:7" s="23" customFormat="1" ht="12" customHeight="1" x14ac:dyDescent="0.25">
      <c r="A36" s="50" t="s">
        <v>41</v>
      </c>
      <c r="B36" s="40" t="s">
        <v>11</v>
      </c>
      <c r="C36" s="78"/>
      <c r="D36" s="79">
        <v>0</v>
      </c>
      <c r="E36" s="80"/>
      <c r="F36" s="81">
        <v>0</v>
      </c>
      <c r="G36" s="82"/>
    </row>
    <row r="37" spans="1:7" s="23" customFormat="1" ht="12" customHeight="1" x14ac:dyDescent="0.25">
      <c r="A37" s="65" t="s">
        <v>42</v>
      </c>
      <c r="B37" s="25" t="s">
        <v>11</v>
      </c>
      <c r="C37" s="78"/>
      <c r="D37" s="79">
        <v>0</v>
      </c>
      <c r="E37" s="80"/>
      <c r="F37" s="81">
        <v>0</v>
      </c>
      <c r="G37" s="82"/>
    </row>
    <row r="38" spans="1:7" s="23" customFormat="1" ht="12" customHeight="1" x14ac:dyDescent="0.25">
      <c r="A38" s="50" t="s">
        <v>43</v>
      </c>
      <c r="B38" s="40" t="s">
        <v>11</v>
      </c>
      <c r="C38" s="78"/>
      <c r="D38" s="79">
        <v>0</v>
      </c>
      <c r="E38" s="78"/>
      <c r="F38" s="81">
        <v>0</v>
      </c>
      <c r="G38" s="82"/>
    </row>
    <row r="39" spans="1:7" s="23" customFormat="1" ht="12" customHeight="1" x14ac:dyDescent="0.25">
      <c r="A39" s="84" t="s">
        <v>44</v>
      </c>
      <c r="B39" s="68" t="s">
        <v>11</v>
      </c>
      <c r="C39" s="78"/>
      <c r="D39" s="79">
        <v>0</v>
      </c>
      <c r="E39" s="78"/>
      <c r="F39" s="81">
        <v>0</v>
      </c>
      <c r="G39" s="82"/>
    </row>
    <row r="40" spans="1:7" s="23" customFormat="1" ht="12" customHeight="1" x14ac:dyDescent="0.25">
      <c r="A40" s="71" t="s">
        <v>45</v>
      </c>
      <c r="B40" s="29" t="s">
        <v>11</v>
      </c>
      <c r="C40" s="72"/>
      <c r="D40" s="85">
        <f>SUM(D41:D45)</f>
        <v>-2600157.9000000004</v>
      </c>
      <c r="E40" s="72"/>
      <c r="F40" s="86">
        <f>SUM(F41:F45)</f>
        <v>-2227025.4500000002</v>
      </c>
      <c r="G40" s="82"/>
    </row>
    <row r="41" spans="1:7" s="23" customFormat="1" ht="12" customHeight="1" x14ac:dyDescent="0.25">
      <c r="A41" s="63" t="s">
        <v>46</v>
      </c>
      <c r="B41" s="33" t="s">
        <v>11</v>
      </c>
      <c r="C41" s="78"/>
      <c r="D41" s="79">
        <v>100000</v>
      </c>
      <c r="E41" s="78"/>
      <c r="F41" s="81">
        <v>100000</v>
      </c>
      <c r="G41" s="82"/>
    </row>
    <row r="42" spans="1:7" s="23" customFormat="1" ht="12" customHeight="1" x14ac:dyDescent="0.25">
      <c r="A42" s="50" t="s">
        <v>47</v>
      </c>
      <c r="B42" s="40" t="s">
        <v>11</v>
      </c>
      <c r="C42" s="78"/>
      <c r="D42" s="79">
        <v>0</v>
      </c>
      <c r="E42" s="78"/>
      <c r="F42" s="81">
        <v>0</v>
      </c>
      <c r="G42" s="82"/>
    </row>
    <row r="43" spans="1:7" s="23" customFormat="1" ht="12" customHeight="1" x14ac:dyDescent="0.25">
      <c r="A43" s="50" t="s">
        <v>48</v>
      </c>
      <c r="B43" s="40" t="s">
        <v>11</v>
      </c>
      <c r="C43" s="78"/>
      <c r="D43" s="79">
        <v>0</v>
      </c>
      <c r="E43" s="78"/>
      <c r="F43" s="81">
        <v>0</v>
      </c>
      <c r="G43" s="82"/>
    </row>
    <row r="44" spans="1:7" s="23" customFormat="1" ht="12" customHeight="1" x14ac:dyDescent="0.25">
      <c r="A44" s="50" t="s">
        <v>49</v>
      </c>
      <c r="B44" s="40" t="s">
        <v>11</v>
      </c>
      <c r="C44" s="78"/>
      <c r="D44" s="79">
        <v>-2327025.4500000002</v>
      </c>
      <c r="E44" s="78"/>
      <c r="F44" s="81">
        <v>-1185942.53</v>
      </c>
      <c r="G44" s="82"/>
    </row>
    <row r="45" spans="1:7" s="23" customFormat="1" ht="12" customHeight="1" x14ac:dyDescent="0.25">
      <c r="A45" s="65" t="s">
        <v>50</v>
      </c>
      <c r="B45" s="25" t="s">
        <v>11</v>
      </c>
      <c r="C45" s="78"/>
      <c r="D45" s="79">
        <v>-373132.45</v>
      </c>
      <c r="E45" s="78"/>
      <c r="F45" s="81">
        <v>-1141082.92</v>
      </c>
      <c r="G45" s="82"/>
    </row>
    <row r="46" spans="1:7" s="23" customFormat="1" ht="12" customHeight="1" x14ac:dyDescent="0.25">
      <c r="A46" s="71" t="s">
        <v>51</v>
      </c>
      <c r="B46" s="29" t="s">
        <v>11</v>
      </c>
      <c r="C46" s="72"/>
      <c r="D46" s="85">
        <f>SUM(D47:D52)</f>
        <v>2812684.91</v>
      </c>
      <c r="E46" s="72"/>
      <c r="F46" s="86">
        <f>SUM(F47:F52)</f>
        <v>2737151.63</v>
      </c>
      <c r="G46" s="82"/>
    </row>
    <row r="47" spans="1:7" s="23" customFormat="1" ht="12" customHeight="1" x14ac:dyDescent="0.25">
      <c r="A47" s="67" t="s">
        <v>52</v>
      </c>
      <c r="B47" s="33" t="s">
        <v>11</v>
      </c>
      <c r="C47" s="78"/>
      <c r="D47" s="79">
        <v>0</v>
      </c>
      <c r="E47" s="78"/>
      <c r="F47" s="81">
        <v>0</v>
      </c>
      <c r="G47" s="82"/>
    </row>
    <row r="48" spans="1:7" s="23" customFormat="1" ht="12" customHeight="1" x14ac:dyDescent="0.25">
      <c r="A48" s="65" t="s">
        <v>53</v>
      </c>
      <c r="B48" s="40" t="s">
        <v>11</v>
      </c>
      <c r="C48" s="78"/>
      <c r="D48" s="79">
        <v>0</v>
      </c>
      <c r="E48" s="78"/>
      <c r="F48" s="81">
        <v>0</v>
      </c>
      <c r="G48" s="82"/>
    </row>
    <row r="49" spans="1:7" s="23" customFormat="1" ht="12" customHeight="1" x14ac:dyDescent="0.25">
      <c r="A49" s="65" t="s">
        <v>54</v>
      </c>
      <c r="B49" s="40" t="s">
        <v>11</v>
      </c>
      <c r="C49" s="78"/>
      <c r="D49" s="79">
        <v>2812509.54</v>
      </c>
      <c r="E49" s="78"/>
      <c r="F49" s="81">
        <v>2487149.63</v>
      </c>
      <c r="G49" s="82"/>
    </row>
    <row r="50" spans="1:7" s="23" customFormat="1" ht="12" customHeight="1" x14ac:dyDescent="0.25">
      <c r="A50" s="65" t="s">
        <v>55</v>
      </c>
      <c r="B50" s="40" t="s">
        <v>11</v>
      </c>
      <c r="C50" s="78"/>
      <c r="D50" s="79">
        <v>0</v>
      </c>
      <c r="E50" s="78"/>
      <c r="F50" s="81">
        <v>250000</v>
      </c>
      <c r="G50" s="82"/>
    </row>
    <row r="51" spans="1:7" s="23" customFormat="1" ht="12" customHeight="1" x14ac:dyDescent="0.25">
      <c r="A51" s="87" t="s">
        <v>44</v>
      </c>
      <c r="B51" s="25" t="s">
        <v>11</v>
      </c>
      <c r="C51" s="78"/>
      <c r="D51" s="88">
        <v>174.37</v>
      </c>
      <c r="E51" s="78"/>
      <c r="F51" s="81">
        <v>0</v>
      </c>
      <c r="G51" s="82"/>
    </row>
    <row r="52" spans="1:7" s="23" customFormat="1" ht="12" customHeight="1" x14ac:dyDescent="0.2">
      <c r="A52" s="89" t="s">
        <v>56</v>
      </c>
      <c r="B52" s="29" t="s">
        <v>57</v>
      </c>
      <c r="C52" s="72"/>
      <c r="D52" s="90">
        <v>1</v>
      </c>
      <c r="E52" s="72"/>
      <c r="F52" s="91">
        <v>2</v>
      </c>
    </row>
    <row r="53" spans="1:7" ht="12" customHeight="1" x14ac:dyDescent="0.2">
      <c r="A53" s="92" t="s">
        <v>58</v>
      </c>
      <c r="B53" s="93"/>
      <c r="C53" s="94"/>
      <c r="D53" s="95">
        <f>D28-D40-D46</f>
        <v>-87625.049999999814</v>
      </c>
      <c r="E53" s="94"/>
      <c r="F53" s="95">
        <f>F28-F40-F46</f>
        <v>111468.38000000035</v>
      </c>
      <c r="G53" s="96"/>
    </row>
  </sheetData>
  <mergeCells count="3">
    <mergeCell ref="A1:F1"/>
    <mergeCell ref="C3:F3"/>
    <mergeCell ref="C4:E4"/>
  </mergeCells>
  <printOptions horizontalCentered="1" verticalCentered="1"/>
  <pageMargins left="0.19685039370078741" right="0.19685039370078741" top="0.78740157480314965" bottom="0.78740157480314965" header="0.51181102362204722" footer="0.51181102362204722"/>
  <pageSetup paperSize="9" scale="97" orientation="portrait" r:id="rId1"/>
  <headerFooter>
    <oddHeader>&amp;C&amp;8Příloha č. 4</oddHeader>
    <oddFooter>&amp;C&amp;8Stránka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Obchodní společnost</vt:lpstr>
      <vt:lpstr>'Obchodní společnost'!Oblast_tisku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Tiskopis příspěvkových organizací</dc:title>
  <dc:subject/>
  <dc:creator>NECKAR</dc:creator>
  <dc:description/>
  <cp:lastModifiedBy>Bachanová Jana</cp:lastModifiedBy>
  <cp:revision>0</cp:revision>
  <cp:lastPrinted>2021-05-11T14:13:26Z</cp:lastPrinted>
  <dcterms:created xsi:type="dcterms:W3CDTF">2001-08-29T11:34:32Z</dcterms:created>
  <dcterms:modified xsi:type="dcterms:W3CDTF">2021-05-11T14:13:26Z</dcterms:modified>
  <dc:language>cs-CZ</dc:language>
</cp:coreProperties>
</file>